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10" windowWidth="15570" windowHeight="9435"/>
  </bookViews>
  <sheets>
    <sheet name="Rendiconto GSA 2014 " sheetId="10" r:id="rId1"/>
    <sheet name="Rendiconto GSA 2013 rimodulato" sheetId="9" state="hidden" r:id="rId2"/>
    <sheet name="SP CONSOLIDATO 2013 e 2012" sheetId="1" state="hidden" r:id="rId3"/>
    <sheet name="SP CONSOLIDATO 2012 e 2011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Excel_BuiltIn_Print_Area_1_1_1" localSheetId="1">#REF!</definedName>
    <definedName name="__1Excel_BuiltIn_Print_Area_1_1_1" localSheetId="0">#REF!</definedName>
    <definedName name="__1Excel_BuiltIn_Print_Area_1_1_1" localSheetId="3">#REF!</definedName>
    <definedName name="__1Excel_BuiltIn_Print_Area_1_1_1" localSheetId="2">#REF!</definedName>
    <definedName name="__1Excel_BuiltIn_Print_Area_1_1_1">#REF!</definedName>
    <definedName name="__2Excel_BuiltIn_Print_Area_2_1_1" localSheetId="1">#REF!</definedName>
    <definedName name="__2Excel_BuiltIn_Print_Area_2_1_1" localSheetId="0">#REF!</definedName>
    <definedName name="__2Excel_BuiltIn_Print_Area_2_1_1" localSheetId="3">#REF!</definedName>
    <definedName name="__2Excel_BuiltIn_Print_Area_2_1_1" localSheetId="2">#REF!</definedName>
    <definedName name="__2Excel_BuiltIn_Print_Area_2_1_1">#REF!</definedName>
    <definedName name="__2Excel_BuiltIn_Print_Area_4_1_1" localSheetId="3">'[1]Confronto con I Trimestre 2007'!#REF!</definedName>
    <definedName name="__2Excel_BuiltIn_Print_Area_4_1_1" localSheetId="2">'[2]Confronto con I Trimestre 2007'!#REF!</definedName>
    <definedName name="__3Excel_BuiltIn_Print_Area_3_1_1" localSheetId="1">#REF!</definedName>
    <definedName name="__3Excel_BuiltIn_Print_Area_3_1_1" localSheetId="0">#REF!</definedName>
    <definedName name="__3Excel_BuiltIn_Print_Area_3_1_1" localSheetId="3">#REF!</definedName>
    <definedName name="__3Excel_BuiltIn_Print_Area_3_1_1" localSheetId="2">#REF!</definedName>
    <definedName name="__3Excel_BuiltIn_Print_Area_3_1_1">#REF!</definedName>
    <definedName name="_10Excel_BuiltIn_Print_Area_5_1_1" localSheetId="1">'[3]Confronto con IV Trimestre 2007'!#REF!</definedName>
    <definedName name="_10Excel_BuiltIn_Print_Area_5_1_1" localSheetId="0">'[3]Confronto con IV Trimestre 2007'!#REF!</definedName>
    <definedName name="_10Excel_BuiltIn_Print_Area_5_1_1" localSheetId="3">'[1]Confronto con IV Trimestre 2007'!#REF!</definedName>
    <definedName name="_10Excel_BuiltIn_Print_Area_5_1_1">'[2]Confronto con IV Trimestre 2007'!#REF!</definedName>
    <definedName name="_10Excel_BuiltIn_Print_Titles_1_1_1" localSheetId="1">#REF!</definedName>
    <definedName name="_10Excel_BuiltIn_Print_Titles_1_1_1" localSheetId="0">#REF!</definedName>
    <definedName name="_10Excel_BuiltIn_Print_Titles_1_1_1" localSheetId="3">#REF!</definedName>
    <definedName name="_10Excel_BuiltIn_Print_Titles_1_1_1" localSheetId="2">#REF!</definedName>
    <definedName name="_10Excel_BuiltIn_Print_Titles_1_1_1">#REF!</definedName>
    <definedName name="_11Excel_BuiltIn_Print_Titles_2_1_1" localSheetId="1">#REF!</definedName>
    <definedName name="_11Excel_BuiltIn_Print_Titles_2_1_1" localSheetId="0">#REF!</definedName>
    <definedName name="_11Excel_BuiltIn_Print_Titles_2_1_1" localSheetId="3">#REF!</definedName>
    <definedName name="_11Excel_BuiltIn_Print_Titles_2_1_1" localSheetId="2">#REF!</definedName>
    <definedName name="_11Excel_BuiltIn_Print_Titles_2_1_1">#REF!</definedName>
    <definedName name="_12Excel_BuiltIn_Print_Titles_3_1_1" localSheetId="1">#REF!</definedName>
    <definedName name="_12Excel_BuiltIn_Print_Titles_3_1_1" localSheetId="0">#REF!</definedName>
    <definedName name="_12Excel_BuiltIn_Print_Titles_3_1_1" localSheetId="3">#REF!</definedName>
    <definedName name="_12Excel_BuiltIn_Print_Titles_3_1_1" localSheetId="2">#REF!</definedName>
    <definedName name="_12Excel_BuiltIn_Print_Titles_3_1_1">#REF!</definedName>
    <definedName name="_1Excel_BuiltIn_Print_Area_1_1_1" localSheetId="0">#REF!</definedName>
    <definedName name="_1Excel_BuiltIn_Print_Area_1_1_1" localSheetId="3">#REF!</definedName>
    <definedName name="_1Excel_BuiltIn_Print_Area_1_1_1" localSheetId="2">#REF!</definedName>
    <definedName name="_1Excel_BuiltIn_Print_Area_1_1_1">#REF!</definedName>
    <definedName name="_1Excel_BuiltIn_Print_Area_4_1_1" localSheetId="1">'[3]Confronto con I Trimestre 2007'!#REF!</definedName>
    <definedName name="_1Excel_BuiltIn_Print_Area_4_1_1" localSheetId="0">'[3]Confronto con I Trimestre 2007'!#REF!</definedName>
    <definedName name="_1Excel_BuiltIn_Print_Area_4_1_1" localSheetId="3">'[1]Confronto con I Trimestre 2007'!#REF!</definedName>
    <definedName name="_1Excel_BuiltIn_Print_Area_4_1_1" localSheetId="2">'[2]Confronto con I Trimestre 2007'!#REF!</definedName>
    <definedName name="_1Excel_BuiltIn_Print_Area_4_1_1">'[2]Confronto con I Trimestre 2007'!#REF!</definedName>
    <definedName name="_2Excel_BuiltIn_Print_Area_2_1_1" localSheetId="1">#REF!</definedName>
    <definedName name="_2Excel_BuiltIn_Print_Area_2_1_1" localSheetId="0">#REF!</definedName>
    <definedName name="_2Excel_BuiltIn_Print_Area_2_1_1" localSheetId="3">#REF!</definedName>
    <definedName name="_2Excel_BuiltIn_Print_Area_2_1_1" localSheetId="2">#REF!</definedName>
    <definedName name="_2Excel_BuiltIn_Print_Area_2_1_1">#REF!</definedName>
    <definedName name="_2Excel_BuiltIn_Print_Area_4_1_1" localSheetId="1">'[3]Confronto con I Trimestre 2007'!#REF!</definedName>
    <definedName name="_2Excel_BuiltIn_Print_Area_4_1_1" localSheetId="0">'[3]Confronto con I Trimestre 2007'!#REF!</definedName>
    <definedName name="_2Excel_BuiltIn_Print_Area_4_1_1" localSheetId="3">'[1]Confronto con I Trimestre 2007'!#REF!</definedName>
    <definedName name="_2Excel_BuiltIn_Print_Area_4_1_1" localSheetId="2">'[2]Confronto con I Trimestre 2007'!#REF!</definedName>
    <definedName name="_2Excel_BuiltIn_Print_Area_4_1_1">'[2]Confronto con I Trimestre 2007'!#REF!</definedName>
    <definedName name="_2Excel_BuiltIn_Print_Area_5_1_1" localSheetId="1">'[3]Confronto con IV Trimestre 2007'!#REF!</definedName>
    <definedName name="_2Excel_BuiltIn_Print_Area_5_1_1" localSheetId="0">'[3]Confronto con IV Trimestre 2007'!#REF!</definedName>
    <definedName name="_2Excel_BuiltIn_Print_Area_5_1_1" localSheetId="3">'[1]Confronto con IV Trimestre 2007'!#REF!</definedName>
    <definedName name="_2Excel_BuiltIn_Print_Area_5_1_1" localSheetId="2">'[2]Confronto con IV Trimestre 2007'!#REF!</definedName>
    <definedName name="_2Excel_BuiltIn_Print_Area_5_1_1">'[2]Confronto con IV Trimestre 2007'!#REF!</definedName>
    <definedName name="_3Excel_BuiltIn_Print_Area_3_1_1" localSheetId="1">#REF!</definedName>
    <definedName name="_3Excel_BuiltIn_Print_Area_3_1_1" localSheetId="0">#REF!</definedName>
    <definedName name="_3Excel_BuiltIn_Print_Area_3_1_1" localSheetId="3">#REF!</definedName>
    <definedName name="_3Excel_BuiltIn_Print_Area_3_1_1" localSheetId="2">#REF!</definedName>
    <definedName name="_3Excel_BuiltIn_Print_Area_3_1_1">#REF!</definedName>
    <definedName name="_4Excel_BuiltIn_Print_Area_5_1_1" localSheetId="1">'[3]Confronto con IV Trimestre 2007'!#REF!</definedName>
    <definedName name="_4Excel_BuiltIn_Print_Area_5_1_1" localSheetId="0">'[3]Confronto con IV Trimestre 2007'!#REF!</definedName>
    <definedName name="_4Excel_BuiltIn_Print_Area_5_1_1" localSheetId="3">'[1]Confronto con IV Trimestre 2007'!#REF!</definedName>
    <definedName name="_4Excel_BuiltIn_Print_Area_5_1_1" localSheetId="2">'[2]Confronto con IV Trimestre 2007'!#REF!</definedName>
    <definedName name="_4Excel_BuiltIn_Print_Area_5_1_1">'[2]Confronto con IV Trimestre 2007'!#REF!</definedName>
    <definedName name="_5Excel_BuiltIn_Print_Area_4_1_1" localSheetId="1">'[3]Confronto con I Trimestre 2007'!#REF!</definedName>
    <definedName name="_5Excel_BuiltIn_Print_Area_4_1_1" localSheetId="0">'[3]Confronto con I Trimestre 2007'!#REF!</definedName>
    <definedName name="_5Excel_BuiltIn_Print_Area_4_1_1" localSheetId="3">'[1]Confronto con I Trimestre 2007'!#REF!</definedName>
    <definedName name="_5Excel_BuiltIn_Print_Area_4_1_1">'[2]Confronto con I Trimestre 2007'!#REF!</definedName>
    <definedName name="_6Excel_BuiltIn_Print_Area_4_1_1" localSheetId="1">'[4]Confronto con I Trimestre 2007'!#REF!</definedName>
    <definedName name="_6Excel_BuiltIn_Print_Area_4_1_1" localSheetId="0">'[4]Confronto con I Trimestre 2007'!#REF!</definedName>
    <definedName name="_6Excel_BuiltIn_Print_Area_4_1_1" localSheetId="3">'[4]Confronto con I Trimestre 2007'!#REF!</definedName>
    <definedName name="_6Excel_BuiltIn_Print_Area_4_1_1" localSheetId="2">'[4]Confronto con I Trimestre 2007'!#REF!</definedName>
    <definedName name="_6Excel_BuiltIn_Print_Area_4_1_1">'[4]Confronto con I Trimestre 2007'!#REF!</definedName>
    <definedName name="_6Excel_BuiltIn_Print_Titles_1_1_1" localSheetId="1">#REF!</definedName>
    <definedName name="_6Excel_BuiltIn_Print_Titles_1_1_1" localSheetId="0">#REF!</definedName>
    <definedName name="_6Excel_BuiltIn_Print_Titles_1_1_1" localSheetId="3">#REF!</definedName>
    <definedName name="_6Excel_BuiltIn_Print_Titles_1_1_1" localSheetId="2">#REF!</definedName>
    <definedName name="_6Excel_BuiltIn_Print_Titles_1_1_1">#REF!</definedName>
    <definedName name="_7Excel_BuiltIn_Print_Area_5_1_1" localSheetId="3">'[1]Confronto con IV Trimestre 2007'!#REF!</definedName>
    <definedName name="_7Excel_BuiltIn_Print_Area_5_1_1" localSheetId="2">'[2]Confronto con IV Trimestre 2007'!#REF!</definedName>
    <definedName name="_7Excel_BuiltIn_Print_Titles_2_1_1" localSheetId="1">#REF!</definedName>
    <definedName name="_7Excel_BuiltIn_Print_Titles_2_1_1" localSheetId="0">#REF!</definedName>
    <definedName name="_7Excel_BuiltIn_Print_Titles_2_1_1" localSheetId="3">#REF!</definedName>
    <definedName name="_7Excel_BuiltIn_Print_Titles_2_1_1" localSheetId="2">#REF!</definedName>
    <definedName name="_7Excel_BuiltIn_Print_Titles_2_1_1">#REF!</definedName>
    <definedName name="_8Excel_BuiltIn_Print_Area_5_1_1" localSheetId="1">'[3]Confronto con IV Trimestre 2007'!#REF!</definedName>
    <definedName name="_8Excel_BuiltIn_Print_Area_5_1_1" localSheetId="0">'[3]Confronto con IV Trimestre 2007'!#REF!</definedName>
    <definedName name="_8Excel_BuiltIn_Print_Area_5_1_1" localSheetId="3">'[1]Confronto con IV Trimestre 2007'!#REF!</definedName>
    <definedName name="_8Excel_BuiltIn_Print_Area_5_1_1" localSheetId="2">'[2]Confronto con IV Trimestre 2007'!#REF!</definedName>
    <definedName name="_8Excel_BuiltIn_Print_Area_5_1_1">'[2]Confronto con IV Trimestre 2007'!#REF!</definedName>
    <definedName name="_8Excel_BuiltIn_Print_Titles_3_1_1" localSheetId="1">#REF!</definedName>
    <definedName name="_8Excel_BuiltIn_Print_Titles_3_1_1" localSheetId="0">#REF!</definedName>
    <definedName name="_8Excel_BuiltIn_Print_Titles_3_1_1" localSheetId="3">#REF!</definedName>
    <definedName name="_8Excel_BuiltIn_Print_Titles_3_1_1" localSheetId="2">#REF!</definedName>
    <definedName name="_8Excel_BuiltIn_Print_Titles_3_1_1">#REF!</definedName>
    <definedName name="_9Excel_BuiltIn_Print_Area_5_1_1" localSheetId="1">'[4]Confronto con IV Trimestre 2007'!#REF!</definedName>
    <definedName name="_9Excel_BuiltIn_Print_Area_5_1_1" localSheetId="0">'[4]Confronto con IV Trimestre 2007'!#REF!</definedName>
    <definedName name="_9Excel_BuiltIn_Print_Area_5_1_1" localSheetId="3">'[4]Confronto con IV Trimestre 2007'!#REF!</definedName>
    <definedName name="_9Excel_BuiltIn_Print_Area_5_1_1" localSheetId="2">'[4]Confronto con IV Trimestre 2007'!#REF!</definedName>
    <definedName name="_9Excel_BuiltIn_Print_Area_5_1_1">'[4]Confronto con IV Trimestre 2007'!#REF!</definedName>
    <definedName name="_xlnm._FilterDatabase" localSheetId="1" hidden="1">'Rendiconto GSA 2013 rimodulato'!$A$1:$C$114</definedName>
    <definedName name="_xlnm._FilterDatabase" localSheetId="0" hidden="1">'Rendiconto GSA 2014 '!$A$1:$C$114</definedName>
    <definedName name="a" localSheetId="1" hidden="1">{#N/A,#N/A,FALSE,"B1";#N/A,#N/A,FALSE,"B2";#N/A,#N/A,FALSE,"B3";#N/A,#N/A,FALSE,"A4";#N/A,#N/A,FALSE,"A3";#N/A,#N/A,FALSE,"A2";#N/A,#N/A,FALSE,"A1";#N/A,#N/A,FALSE,"Indice"}</definedName>
    <definedName name="a" localSheetId="0" hidden="1">{#N/A,#N/A,FALSE,"B1";#N/A,#N/A,FALSE,"B2";#N/A,#N/A,FALSE,"B3";#N/A,#N/A,FALSE,"A4";#N/A,#N/A,FALSE,"A3";#N/A,#N/A,FALSE,"A2";#N/A,#N/A,FALSE,"A1";#N/A,#N/A,FALSE,"Indice"}</definedName>
    <definedName name="a" localSheetId="3" hidden="1">{#N/A,#N/A,FALSE,"B1";#N/A,#N/A,FALSE,"B2";#N/A,#N/A,FALSE,"B3";#N/A,#N/A,FALSE,"A4";#N/A,#N/A,FALSE,"A3";#N/A,#N/A,FALSE,"A2";#N/A,#N/A,FALSE,"A1";#N/A,#N/A,FALSE,"Indice"}</definedName>
    <definedName name="a" hidden="1">{#N/A,#N/A,FALSE,"B1";#N/A,#N/A,FALSE,"B2";#N/A,#N/A,FALSE,"B3";#N/A,#N/A,FALSE,"A4";#N/A,#N/A,FALSE,"A3";#N/A,#N/A,FALSE,"A2";#N/A,#N/A,FALSE,"A1";#N/A,#N/A,FALSE,"Indice"}</definedName>
    <definedName name="aa" localSheetId="1" hidden="1">{#N/A,#N/A,FALSE,"A4";#N/A,#N/A,FALSE,"A3";#N/A,#N/A,FALSE,"A2";#N/A,#N/A,FALSE,"A1"}</definedName>
    <definedName name="aa" localSheetId="0" hidden="1">{#N/A,#N/A,FALSE,"A4";#N/A,#N/A,FALSE,"A3";#N/A,#N/A,FALSE,"A2";#N/A,#N/A,FALSE,"A1"}</definedName>
    <definedName name="aa" localSheetId="3" hidden="1">{#N/A,#N/A,FALSE,"A4";#N/A,#N/A,FALSE,"A3";#N/A,#N/A,FALSE,"A2";#N/A,#N/A,FALSE,"A1"}</definedName>
    <definedName name="aa" hidden="1">{#N/A,#N/A,FALSE,"A4";#N/A,#N/A,FALSE,"A3";#N/A,#N/A,FALSE,"A2";#N/A,#N/A,FALSE,"A1"}</definedName>
    <definedName name="AdIrcss00" localSheetId="0">'[5]Quadro tendenziale 28-6-2005'!#REF!</definedName>
    <definedName name="AdIrcss00" localSheetId="3">'[5]Quadro tendenziale 28-6-2005'!#REF!</definedName>
    <definedName name="AdIrcss00" localSheetId="2">'[5]Quadro tendenziale 28-6-2005'!#REF!</definedName>
    <definedName name="AdIrcss00">'[5]Quadro tendenziale 28-6-2005'!#REF!</definedName>
    <definedName name="AdIrcss01" localSheetId="0">'[5]Quadro tendenziale 28-6-2005'!#REF!</definedName>
    <definedName name="AdIrcss01" localSheetId="3">'[5]Quadro tendenziale 28-6-2005'!#REF!</definedName>
    <definedName name="AdIrcss01" localSheetId="2">'[5]Quadro tendenziale 28-6-2005'!#REF!</definedName>
    <definedName name="AdIrcss01">'[5]Quadro tendenziale 28-6-2005'!#REF!</definedName>
    <definedName name="AdIrcss02" localSheetId="0">'[5]Quadro tendenziale 28-6-2005'!#REF!</definedName>
    <definedName name="AdIrcss02" localSheetId="3">'[5]Quadro tendenziale 28-6-2005'!#REF!</definedName>
    <definedName name="AdIrcss02" localSheetId="2">'[5]Quadro tendenziale 28-6-2005'!#REF!</definedName>
    <definedName name="AdIrcss02">'[5]Quadro tendenziale 28-6-2005'!#REF!</definedName>
    <definedName name="AdIrcss03" localSheetId="0">'[5]Quadro tendenziale 28-6-2005'!#REF!</definedName>
    <definedName name="AdIrcss03" localSheetId="3">'[5]Quadro tendenziale 28-6-2005'!#REF!</definedName>
    <definedName name="AdIrcss03" localSheetId="2">'[5]Quadro tendenziale 28-6-2005'!#REF!</definedName>
    <definedName name="AdIrcss03">'[5]Quadro tendenziale 28-6-2005'!#REF!</definedName>
    <definedName name="AdIrcss04" localSheetId="0">'[5]Quadro tendenziale 28-6-2005'!#REF!</definedName>
    <definedName name="AdIrcss04" localSheetId="3">'[5]Quadro tendenziale 28-6-2005'!#REF!</definedName>
    <definedName name="AdIrcss04" localSheetId="2">'[5]Quadro tendenziale 28-6-2005'!#REF!</definedName>
    <definedName name="AdIrcss04">'[5]Quadro tendenziale 28-6-2005'!#REF!</definedName>
    <definedName name="AdIrcss05" localSheetId="0">'[5]Quadro tendenziale 28-6-2005'!#REF!</definedName>
    <definedName name="AdIrcss05" localSheetId="3">'[5]Quadro tendenziale 28-6-2005'!#REF!</definedName>
    <definedName name="AdIrcss05" localSheetId="2">'[5]Quadro tendenziale 28-6-2005'!#REF!</definedName>
    <definedName name="AdIrcss05">'[5]Quadro tendenziale 28-6-2005'!#REF!</definedName>
    <definedName name="AdIrcss06" localSheetId="0">'[5]Quadro tendenziale 28-6-2005'!#REF!</definedName>
    <definedName name="AdIrcss06" localSheetId="3">'[5]Quadro tendenziale 28-6-2005'!#REF!</definedName>
    <definedName name="AdIrcss06" localSheetId="2">'[5]Quadro tendenziale 28-6-2005'!#REF!</definedName>
    <definedName name="AdIrcss06">'[5]Quadro tendenziale 28-6-2005'!#REF!</definedName>
    <definedName name="AdIrcss07" localSheetId="0">'[5]Quadro tendenziale 28-6-2005'!#REF!</definedName>
    <definedName name="AdIrcss07" localSheetId="3">'[5]Quadro tendenziale 28-6-2005'!#REF!</definedName>
    <definedName name="AdIrcss07" localSheetId="2">'[5]Quadro tendenziale 28-6-2005'!#REF!</definedName>
    <definedName name="AdIrcss07">'[5]Quadro tendenziale 28-6-2005'!#REF!</definedName>
    <definedName name="Aprile_2002" localSheetId="1">#REF!</definedName>
    <definedName name="Aprile_2002" localSheetId="0">#REF!</definedName>
    <definedName name="Aprile_2002" localSheetId="3">#REF!</definedName>
    <definedName name="Aprile_2002" localSheetId="2">#REF!</definedName>
    <definedName name="Aprile_2002">#REF!</definedName>
    <definedName name="_xlnm.Print_Area" localSheetId="1">'Rendiconto GSA 2013 rimodulato'!$A$1:$C$113</definedName>
    <definedName name="_xlnm.Print_Area" localSheetId="0">'Rendiconto GSA 2014 '!$A:$D</definedName>
    <definedName name="_xlnm.Print_Area" localSheetId="3">'SP CONSOLIDATO 2012 e 2011'!$C$1:$AM$296</definedName>
    <definedName name="_xlnm.Print_Area" localSheetId="2">'SP CONSOLIDATO 2013 e 2012'!$C$1:$AM$296</definedName>
    <definedName name="bg" localSheetId="1" hidden="1">{#N/A,#N/A,FALSE,"A4";#N/A,#N/A,FALSE,"A3";#N/A,#N/A,FALSE,"A2";#N/A,#N/A,FALSE,"A1"}</definedName>
    <definedName name="bg" localSheetId="0" hidden="1">{#N/A,#N/A,FALSE,"A4";#N/A,#N/A,FALSE,"A3";#N/A,#N/A,FALSE,"A2";#N/A,#N/A,FALSE,"A1"}</definedName>
    <definedName name="bg" localSheetId="3" hidden="1">{#N/A,#N/A,FALSE,"A4";#N/A,#N/A,FALSE,"A3";#N/A,#N/A,FALSE,"A2";#N/A,#N/A,FALSE,"A1"}</definedName>
    <definedName name="bg" hidden="1">{#N/A,#N/A,FALSE,"A4";#N/A,#N/A,FALSE,"A3";#N/A,#N/A,FALSE,"A2";#N/A,#N/A,FALSE,"A1"}</definedName>
    <definedName name="BIL" localSheetId="1" hidden="1">{#N/A,#N/A,FALSE,"B1";#N/A,#N/A,FALSE,"B2";#N/A,#N/A,FALSE,"B3";#N/A,#N/A,FALSE,"A4";#N/A,#N/A,FALSE,"A3";#N/A,#N/A,FALSE,"A2";#N/A,#N/A,FALSE,"A1";#N/A,#N/A,FALSE,"Indice"}</definedName>
    <definedName name="BIL" localSheetId="0" hidden="1">{#N/A,#N/A,FALSE,"B1";#N/A,#N/A,FALSE,"B2";#N/A,#N/A,FALSE,"B3";#N/A,#N/A,FALSE,"A4";#N/A,#N/A,FALSE,"A3";#N/A,#N/A,FALSE,"A2";#N/A,#N/A,FALSE,"A1";#N/A,#N/A,FALSE,"Indice"}</definedName>
    <definedName name="BIL" localSheetId="3" hidden="1">{#N/A,#N/A,FALSE,"B1";#N/A,#N/A,FALSE,"B2";#N/A,#N/A,FALSE,"B3";#N/A,#N/A,FALSE,"A4";#N/A,#N/A,FALSE,"A3";#N/A,#N/A,FALSE,"A2";#N/A,#N/A,FALSE,"A1";#N/A,#N/A,FALSE,"Indice"}</definedName>
    <definedName name="BIL" hidden="1">{#N/A,#N/A,FALSE,"B1";#N/A,#N/A,FALSE,"B2";#N/A,#N/A,FALSE,"B3";#N/A,#N/A,FALSE,"A4";#N/A,#N/A,FALSE,"A3";#N/A,#N/A,FALSE,"A2";#N/A,#N/A,FALSE,"A1";#N/A,#N/A,FALSE,"Indice"}</definedName>
    <definedName name="cacca" localSheetId="0">'[6]Crediti aditi per via legale'!#REF!</definedName>
    <definedName name="cacca" localSheetId="3">'[6]Crediti aditi per via legale'!#REF!</definedName>
    <definedName name="cacca" localSheetId="2">'[6]Crediti aditi per via legale'!#REF!</definedName>
    <definedName name="cacca">'[6]Crediti aditi per via legale'!#REF!</definedName>
    <definedName name="Cartclin" localSheetId="1">#REF!</definedName>
    <definedName name="Cartclin" localSheetId="0">#REF!</definedName>
    <definedName name="Cartclin" localSheetId="3">#REF!</definedName>
    <definedName name="Cartclin">#REF!</definedName>
    <definedName name="CATEG">[4]categoria!$A$1:$A$964</definedName>
    <definedName name="cd" localSheetId="1" hidden="1">{#N/A,#N/A,FALSE,"Indice"}</definedName>
    <definedName name="cd" localSheetId="0" hidden="1">{#N/A,#N/A,FALSE,"Indice"}</definedName>
    <definedName name="cd" localSheetId="3" hidden="1">{#N/A,#N/A,FALSE,"Indice"}</definedName>
    <definedName name="cd" hidden="1">{#N/A,#N/A,FALSE,"Indice"}</definedName>
    <definedName name="CE___Riepilogo_in_riga" localSheetId="1">#REF!</definedName>
    <definedName name="CE___Riepilogo_in_riga" localSheetId="0">#REF!</definedName>
    <definedName name="CE___Riepilogo_in_riga" localSheetId="3">#REF!</definedName>
    <definedName name="CE___Riepilogo_in_riga" localSheetId="2">#REF!</definedName>
    <definedName name="CE___Riepilogo_in_riga">#REF!</definedName>
    <definedName name="ceesteso" localSheetId="1">#REF!</definedName>
    <definedName name="ceesteso" localSheetId="0">#REF!</definedName>
    <definedName name="ceesteso" localSheetId="3">#REF!</definedName>
    <definedName name="ceesteso">#REF!</definedName>
    <definedName name="cer" localSheetId="1">{#N/A,#N/A,FALSE,"B1";#N/A,#N/A,FALSE,"B2";#N/A,#N/A,FALSE,"B3";#N/A,#N/A,FALSE,"A4";#N/A,#N/A,FALSE,"A3";#N/A,#N/A,FALSE,"A2";#N/A,#N/A,FALSE,"A1";#N/A,#N/A,FALSE,"Indice"}</definedName>
    <definedName name="cer" localSheetId="0">{#N/A,#N/A,FALSE,"B1";#N/A,#N/A,FALSE,"B2";#N/A,#N/A,FALSE,"B3";#N/A,#N/A,FALSE,"A4";#N/A,#N/A,FALSE,"A3";#N/A,#N/A,FALSE,"A2";#N/A,#N/A,FALSE,"A1";#N/A,#N/A,FALSE,"Indice"}</definedName>
    <definedName name="cer" localSheetId="3">{#N/A,#N/A,FALSE,"B1";#N/A,#N/A,FALSE,"B2";#N/A,#N/A,FALSE,"B3";#N/A,#N/A,FALSE,"A4";#N/A,#N/A,FALSE,"A3";#N/A,#N/A,FALSE,"A2";#N/A,#N/A,FALSE,"A1";#N/A,#N/A,FALSE,"Indice"}</definedName>
    <definedName name="cer">{#N/A,#N/A,FALSE,"B1";#N/A,#N/A,FALSE,"B2";#N/A,#N/A,FALSE,"B3";#N/A,#N/A,FALSE,"A4";#N/A,#N/A,FALSE,"A3";#N/A,#N/A,FALSE,"A2";#N/A,#N/A,FALSE,"A1";#N/A,#N/A,FALSE,"Indice"}</definedName>
    <definedName name="cerd" localSheetId="1" hidden="1">{#N/A,#N/A,FALSE,"B3";#N/A,#N/A,FALSE,"B2";#N/A,#N/A,FALSE,"B1"}</definedName>
    <definedName name="cerd" localSheetId="0" hidden="1">{#N/A,#N/A,FALSE,"B3";#N/A,#N/A,FALSE,"B2";#N/A,#N/A,FALSE,"B1"}</definedName>
    <definedName name="cerd" localSheetId="3" hidden="1">{#N/A,#N/A,FALSE,"B3";#N/A,#N/A,FALSE,"B2";#N/A,#N/A,FALSE,"B1"}</definedName>
    <definedName name="cerd" hidden="1">{#N/A,#N/A,FALSE,"B3";#N/A,#N/A,FALSE,"B2";#N/A,#N/A,FALSE,"B1"}</definedName>
    <definedName name="cerdo" localSheetId="1" hidden="1">{#N/A,#N/A,FALSE,"B3";#N/A,#N/A,FALSE,"B2";#N/A,#N/A,FALSE,"B1"}</definedName>
    <definedName name="cerdo" localSheetId="0" hidden="1">{#N/A,#N/A,FALSE,"B3";#N/A,#N/A,FALSE,"B2";#N/A,#N/A,FALSE,"B1"}</definedName>
    <definedName name="cerdo" localSheetId="3" hidden="1">{#N/A,#N/A,FALSE,"B3";#N/A,#N/A,FALSE,"B2";#N/A,#N/A,FALSE,"B1"}</definedName>
    <definedName name="cerdo" hidden="1">{#N/A,#N/A,FALSE,"B3";#N/A,#N/A,FALSE,"B2";#N/A,#N/A,FALSE,"B1"}</definedName>
    <definedName name="CERI" localSheetId="1" hidden="1">{#N/A,#N/A,FALSE,"B1";#N/A,#N/A,FALSE,"B2";#N/A,#N/A,FALSE,"B3";#N/A,#N/A,FALSE,"A4";#N/A,#N/A,FALSE,"A3";#N/A,#N/A,FALSE,"A2";#N/A,#N/A,FALSE,"A1";#N/A,#N/A,FALSE,"Indice"}</definedName>
    <definedName name="CERI" localSheetId="0" hidden="1">{#N/A,#N/A,FALSE,"B1";#N/A,#N/A,FALSE,"B2";#N/A,#N/A,FALSE,"B3";#N/A,#N/A,FALSE,"A4";#N/A,#N/A,FALSE,"A3";#N/A,#N/A,FALSE,"A2";#N/A,#N/A,FALSE,"A1";#N/A,#N/A,FALSE,"Indice"}</definedName>
    <definedName name="CERI" localSheetId="3" hidden="1">{#N/A,#N/A,FALSE,"B1";#N/A,#N/A,FALSE,"B2";#N/A,#N/A,FALSE,"B3";#N/A,#N/A,FALSE,"A4";#N/A,#N/A,FALSE,"A3";#N/A,#N/A,FALSE,"A2";#N/A,#N/A,FALSE,"A1";#N/A,#N/A,FALSE,"Indice"}</definedName>
    <definedName name="CERI" hidden="1">{#N/A,#N/A,FALSE,"B1";#N/A,#N/A,FALSE,"B2";#N/A,#N/A,FALSE,"B3";#N/A,#N/A,FALSE,"A4";#N/A,#N/A,FALSE,"A3";#N/A,#N/A,FALSE,"A2";#N/A,#N/A,FALSE,"A1";#N/A,#N/A,FALSE,"Indice"}</definedName>
    <definedName name="cersa" localSheetId="1" hidden="1">{#N/A,#N/A,FALSE,"B1";#N/A,#N/A,FALSE,"B2";#N/A,#N/A,FALSE,"B3";#N/A,#N/A,FALSE,"A4";#N/A,#N/A,FALSE,"A3";#N/A,#N/A,FALSE,"A2";#N/A,#N/A,FALSE,"A1";#N/A,#N/A,FALSE,"Indice"}</definedName>
    <definedName name="cersa" localSheetId="0" hidden="1">{#N/A,#N/A,FALSE,"B1";#N/A,#N/A,FALSE,"B2";#N/A,#N/A,FALSE,"B3";#N/A,#N/A,FALSE,"A4";#N/A,#N/A,FALSE,"A3";#N/A,#N/A,FALSE,"A2";#N/A,#N/A,FALSE,"A1";#N/A,#N/A,FALSE,"Indice"}</definedName>
    <definedName name="cersa" localSheetId="3" hidden="1">{#N/A,#N/A,FALSE,"B1";#N/A,#N/A,FALSE,"B2";#N/A,#N/A,FALSE,"B3";#N/A,#N/A,FALSE,"A4";#N/A,#N/A,FALSE,"A3";#N/A,#N/A,FALSE,"A2";#N/A,#N/A,FALSE,"A1";#N/A,#N/A,FALSE,"Indice"}</definedName>
    <definedName name="cersa" hidden="1">{#N/A,#N/A,FALSE,"B1";#N/A,#N/A,FALSE,"B2";#N/A,#N/A,FALSE,"B3";#N/A,#N/A,FALSE,"A4";#N/A,#N/A,FALSE,"A3";#N/A,#N/A,FALSE,"A2";#N/A,#N/A,FALSE,"A1";#N/A,#N/A,FALSE,"Indice"}</definedName>
    <definedName name="cesa" localSheetId="1" hidden="1">{#N/A,#N/A,FALSE,"B1";#N/A,#N/A,FALSE,"B2";#N/A,#N/A,FALSE,"B3";#N/A,#N/A,FALSE,"A4";#N/A,#N/A,FALSE,"A3";#N/A,#N/A,FALSE,"A2";#N/A,#N/A,FALSE,"A1";#N/A,#N/A,FALSE,"Indice"}</definedName>
    <definedName name="cesa" localSheetId="0" hidden="1">{#N/A,#N/A,FALSE,"B1";#N/A,#N/A,FALSE,"B2";#N/A,#N/A,FALSE,"B3";#N/A,#N/A,FALSE,"A4";#N/A,#N/A,FALSE,"A3";#N/A,#N/A,FALSE,"A2";#N/A,#N/A,FALSE,"A1";#N/A,#N/A,FALSE,"Indice"}</definedName>
    <definedName name="cesa" localSheetId="3" hidden="1">{#N/A,#N/A,FALSE,"B1";#N/A,#N/A,FALSE,"B2";#N/A,#N/A,FALSE,"B3";#N/A,#N/A,FALSE,"A4";#N/A,#N/A,FALSE,"A3";#N/A,#N/A,FALSE,"A2";#N/A,#N/A,FALSE,"A1";#N/A,#N/A,FALSE,"Indice"}</definedName>
    <definedName name="cesa" hidden="1">{#N/A,#N/A,FALSE,"B1";#N/A,#N/A,FALSE,"B2";#N/A,#N/A,FALSE,"B3";#N/A,#N/A,FALSE,"A4";#N/A,#N/A,FALSE,"A3";#N/A,#N/A,FALSE,"A2";#N/A,#N/A,FALSE,"A1";#N/A,#N/A,FALSE,"Indice"}</definedName>
    <definedName name="citta">[4]residenza!$A$1:$A$924</definedName>
    <definedName name="codicebilancio" localSheetId="1">#REF!</definedName>
    <definedName name="codicebilancio" localSheetId="0">#REF!</definedName>
    <definedName name="codicebilancio" localSheetId="3">#REF!</definedName>
    <definedName name="codicebilancio">#REF!</definedName>
    <definedName name="CODICI">'[7]IMPUT PER CE'!$A$1:$B$65536</definedName>
    <definedName name="CODICI_MDC" localSheetId="1">#REF!</definedName>
    <definedName name="CODICI_MDC" localSheetId="0">#REF!</definedName>
    <definedName name="CODICI_MDC" localSheetId="3">#REF!</definedName>
    <definedName name="CODICI_MDC" localSheetId="2">#REF!</definedName>
    <definedName name="CODICI_MDC">#REF!</definedName>
    <definedName name="codifica" localSheetId="1">#REF!</definedName>
    <definedName name="codifica" localSheetId="0">#REF!</definedName>
    <definedName name="codifica">#REF!</definedName>
    <definedName name="codminsal" localSheetId="1">#REF!</definedName>
    <definedName name="codminsal" localSheetId="0">#REF!</definedName>
    <definedName name="codminsal" localSheetId="3">#REF!</definedName>
    <definedName name="codminsal">#REF!</definedName>
    <definedName name="coeffpa" localSheetId="0">#REF!</definedName>
    <definedName name="coeffpa" localSheetId="3">#REF!</definedName>
    <definedName name="coeffpa" localSheetId="2">#REF!</definedName>
    <definedName name="coeffpa">#REF!</definedName>
    <definedName name="Concorsi........" localSheetId="1" hidden="1">{#N/A,#N/A,FALSE,"B1";#N/A,#N/A,FALSE,"B2";#N/A,#N/A,FALSE,"B3";#N/A,#N/A,FALSE,"A4";#N/A,#N/A,FALSE,"A3";#N/A,#N/A,FALSE,"A2";#N/A,#N/A,FALSE,"A1";#N/A,#N/A,FALSE,"Indice"}</definedName>
    <definedName name="Concorsi........" localSheetId="0" hidden="1">{#N/A,#N/A,FALSE,"B1";#N/A,#N/A,FALSE,"B2";#N/A,#N/A,FALSE,"B3";#N/A,#N/A,FALSE,"A4";#N/A,#N/A,FALSE,"A3";#N/A,#N/A,FALSE,"A2";#N/A,#N/A,FALSE,"A1";#N/A,#N/A,FALSE,"Indice"}</definedName>
    <definedName name="Concorsi........" localSheetId="3" hidden="1">{#N/A,#N/A,FALSE,"B1";#N/A,#N/A,FALSE,"B2";#N/A,#N/A,FALSE,"B3";#N/A,#N/A,FALSE,"A4";#N/A,#N/A,FALSE,"A3";#N/A,#N/A,FALSE,"A2";#N/A,#N/A,FALSE,"A1";#N/A,#N/A,FALSE,"Indice"}</definedName>
    <definedName name="Concorsi........" hidden="1">{#N/A,#N/A,FALSE,"B1";#N/A,#N/A,FALSE,"B2";#N/A,#N/A,FALSE,"B3";#N/A,#N/A,FALSE,"A4";#N/A,#N/A,FALSE,"A3";#N/A,#N/A,FALSE,"A2";#N/A,#N/A,FALSE,"A1";#N/A,#N/A,FALSE,"Indice"}</definedName>
    <definedName name="conto" localSheetId="1">#REF!</definedName>
    <definedName name="conto" localSheetId="0">#REF!</definedName>
    <definedName name="conto" localSheetId="3">#REF!</definedName>
    <definedName name="conto">#REF!</definedName>
    <definedName name="controllo" localSheetId="1">#REF!</definedName>
    <definedName name="controllo" localSheetId="0">#REF!</definedName>
    <definedName name="controllo" localSheetId="3">#REF!</definedName>
    <definedName name="controllo">#REF!</definedName>
    <definedName name="conv" localSheetId="1">#REF!</definedName>
    <definedName name="conv" localSheetId="0">#REF!</definedName>
    <definedName name="conv" localSheetId="3">#REF!</definedName>
    <definedName name="conv" localSheetId="2">#REF!</definedName>
    <definedName name="conv">#REF!</definedName>
    <definedName name="Convalida1" localSheetId="0">#REF!</definedName>
    <definedName name="Convalida1">#REF!</definedName>
    <definedName name="COSTO_2001_AZIENDA" localSheetId="0">#REF!</definedName>
    <definedName name="COSTO_2001_AZIENDA">#REF!</definedName>
    <definedName name="costola" localSheetId="1" hidden="1">{#N/A,#N/A,FALSE,"Indice"}</definedName>
    <definedName name="costola" localSheetId="0" hidden="1">{#N/A,#N/A,FALSE,"Indice"}</definedName>
    <definedName name="costola" localSheetId="3" hidden="1">{#N/A,#N/A,FALSE,"Indice"}</definedName>
    <definedName name="costola" hidden="1">{#N/A,#N/A,FALSE,"Indice"}</definedName>
    <definedName name="coto" localSheetId="1" hidden="1">{#N/A,#N/A,FALSE,"B1";#N/A,#N/A,FALSE,"B2";#N/A,#N/A,FALSE,"B3";#N/A,#N/A,FALSE,"A4";#N/A,#N/A,FALSE,"A3";#N/A,#N/A,FALSE,"A2";#N/A,#N/A,FALSE,"A1";#N/A,#N/A,FALSE,"Indice"}</definedName>
    <definedName name="coto" localSheetId="0" hidden="1">{#N/A,#N/A,FALSE,"B1";#N/A,#N/A,FALSE,"B2";#N/A,#N/A,FALSE,"B3";#N/A,#N/A,FALSE,"A4";#N/A,#N/A,FALSE,"A3";#N/A,#N/A,FALSE,"A2";#N/A,#N/A,FALSE,"A1";#N/A,#N/A,FALSE,"Indice"}</definedName>
    <definedName name="coto" localSheetId="3" hidden="1">{#N/A,#N/A,FALSE,"B1";#N/A,#N/A,FALSE,"B2";#N/A,#N/A,FALSE,"B3";#N/A,#N/A,FALSE,"A4";#N/A,#N/A,FALSE,"A3";#N/A,#N/A,FALSE,"A2";#N/A,#N/A,FALSE,"A1";#N/A,#N/A,FALSE,"Indice"}</definedName>
    <definedName name="coto" hidden="1">{#N/A,#N/A,FALSE,"B1";#N/A,#N/A,FALSE,"B2";#N/A,#N/A,FALSE,"B3";#N/A,#N/A,FALSE,"A4";#N/A,#N/A,FALSE,"A3";#N/A,#N/A,FALSE,"A2";#N/A,#N/A,FALSE,"A1";#N/A,#N/A,FALSE,"Indice"}</definedName>
    <definedName name="cv" localSheetId="1" hidden="1">{#N/A,#N/A,FALSE,"Indice"}</definedName>
    <definedName name="cv" localSheetId="0" hidden="1">{#N/A,#N/A,FALSE,"Indice"}</definedName>
    <definedName name="cv" localSheetId="3" hidden="1">{#N/A,#N/A,FALSE,"Indice"}</definedName>
    <definedName name="cv" hidden="1">{#N/A,#N/A,FALSE,"Indice"}</definedName>
    <definedName name="de" localSheetId="1" hidden="1">{#N/A,#N/A,FALSE,"B3";#N/A,#N/A,FALSE,"B2";#N/A,#N/A,FALSE,"B1"}</definedName>
    <definedName name="de" localSheetId="0" hidden="1">{#N/A,#N/A,FALSE,"B3";#N/A,#N/A,FALSE,"B2";#N/A,#N/A,FALSE,"B1"}</definedName>
    <definedName name="de" localSheetId="3" hidden="1">{#N/A,#N/A,FALSE,"B3";#N/A,#N/A,FALSE,"B2";#N/A,#N/A,FALSE,"B1"}</definedName>
    <definedName name="de" hidden="1">{#N/A,#N/A,FALSE,"B3";#N/A,#N/A,FALSE,"B2";#N/A,#N/A,FALSE,"B1"}</definedName>
    <definedName name="derto" localSheetId="1" hidden="1">{#N/A,#N/A,FALSE,"B3";#N/A,#N/A,FALSE,"B2";#N/A,#N/A,FALSE,"B1"}</definedName>
    <definedName name="derto" localSheetId="0" hidden="1">{#N/A,#N/A,FALSE,"B3";#N/A,#N/A,FALSE,"B2";#N/A,#N/A,FALSE,"B1"}</definedName>
    <definedName name="derto" localSheetId="3" hidden="1">{#N/A,#N/A,FALSE,"B3";#N/A,#N/A,FALSE,"B2";#N/A,#N/A,FALSE,"B1"}</definedName>
    <definedName name="derto" hidden="1">{#N/A,#N/A,FALSE,"B3";#N/A,#N/A,FALSE,"B2";#N/A,#N/A,FALSE,"B1"}</definedName>
    <definedName name="dettaglio_crediti" localSheetId="1">#REF!,#REF!,#REF!,#REF!,#REF!,#REF!,#REF!,#REF!,#REF!</definedName>
    <definedName name="dettaglio_crediti" localSheetId="0">#REF!,#REF!,#REF!,#REF!,#REF!,#REF!,#REF!,#REF!,#REF!</definedName>
    <definedName name="dettaglio_crediti" localSheetId="3">#REF!,#REF!,#REF!,#REF!,#REF!,#REF!,#REF!,#REF!,#REF!</definedName>
    <definedName name="dettaglio_crediti">#REF!,#REF!,#REF!,#REF!,#REF!,#REF!,#REF!,#REF!,#REF!</definedName>
    <definedName name="Diff6241" localSheetId="1">#REF!</definedName>
    <definedName name="Diff6241" localSheetId="0">#REF!</definedName>
    <definedName name="Diff6241" localSheetId="3">#REF!</definedName>
    <definedName name="Diff6241">#REF!</definedName>
    <definedName name="dsa" localSheetId="1" hidden="1">{#N/A,#N/A,FALSE,"B3";#N/A,#N/A,FALSE,"B2";#N/A,#N/A,FALSE,"B1"}</definedName>
    <definedName name="dsa" localSheetId="0" hidden="1">{#N/A,#N/A,FALSE,"B3";#N/A,#N/A,FALSE,"B2";#N/A,#N/A,FALSE,"B1"}</definedName>
    <definedName name="dsa" localSheetId="3" hidden="1">{#N/A,#N/A,FALSE,"B3";#N/A,#N/A,FALSE,"B2";#N/A,#N/A,FALSE,"B1"}</definedName>
    <definedName name="dsa" hidden="1">{#N/A,#N/A,FALSE,"B3";#N/A,#N/A,FALSE,"B2";#N/A,#N/A,FALSE,"B1"}</definedName>
    <definedName name="edizione97" localSheetId="1">#REF!</definedName>
    <definedName name="edizione97" localSheetId="0">#REF!</definedName>
    <definedName name="edizione97" localSheetId="3">#REF!</definedName>
    <definedName name="edizione97" localSheetId="2">#REF!</definedName>
    <definedName name="edizione97">#REF!</definedName>
    <definedName name="ewq" localSheetId="1" hidden="1">{#N/A,#N/A,FALSE,"B1";#N/A,#N/A,FALSE,"B2";#N/A,#N/A,FALSE,"B3";#N/A,#N/A,FALSE,"A4";#N/A,#N/A,FALSE,"A3";#N/A,#N/A,FALSE,"A2";#N/A,#N/A,FALSE,"A1";#N/A,#N/A,FALSE,"Indice"}</definedName>
    <definedName name="ewq" localSheetId="0" hidden="1">{#N/A,#N/A,FALSE,"B1";#N/A,#N/A,FALSE,"B2";#N/A,#N/A,FALSE,"B3";#N/A,#N/A,FALSE,"A4";#N/A,#N/A,FALSE,"A3";#N/A,#N/A,FALSE,"A2";#N/A,#N/A,FALSE,"A1";#N/A,#N/A,FALSE,"Indice"}</definedName>
    <definedName name="ewq" localSheetId="3" hidden="1">{#N/A,#N/A,FALSE,"B1";#N/A,#N/A,FALSE,"B2";#N/A,#N/A,FALSE,"B3";#N/A,#N/A,FALSE,"A4";#N/A,#N/A,FALSE,"A3";#N/A,#N/A,FALSE,"A2";#N/A,#N/A,FALSE,"A1";#N/A,#N/A,FALSE,"Indice"}</definedName>
    <definedName name="ewq" hidden="1">{#N/A,#N/A,FALSE,"B1";#N/A,#N/A,FALSE,"B2";#N/A,#N/A,FALSE,"B3";#N/A,#N/A,FALSE,"A4";#N/A,#N/A,FALSE,"A3";#N/A,#N/A,FALSE,"A2";#N/A,#N/A,FALSE,"A1";#N/A,#N/A,FALSE,"Indice"}</definedName>
    <definedName name="Excel_BuiltIn_Print_Area_1" localSheetId="1">#REF!</definedName>
    <definedName name="Excel_BuiltIn_Print_Area_1" localSheetId="0">#REF!</definedName>
    <definedName name="Excel_BuiltIn_Print_Area_1" localSheetId="3">#REF!</definedName>
    <definedName name="Excel_BuiltIn_Print_Area_1" localSheetId="2">#REF!</definedName>
    <definedName name="Excel_BuiltIn_Print_Area_1">#REF!</definedName>
    <definedName name="Excel_BuiltIn_Print_Area_1_1" localSheetId="1">#REF!</definedName>
    <definedName name="Excel_BuiltIn_Print_Area_1_1" localSheetId="0">#REF!</definedName>
    <definedName name="Excel_BuiltIn_Print_Area_1_1" localSheetId="3">#REF!</definedName>
    <definedName name="Excel_BuiltIn_Print_Area_1_1" localSheetId="2">#REF!</definedName>
    <definedName name="Excel_BuiltIn_Print_Area_1_1">#REF!</definedName>
    <definedName name="Excel_BuiltIn_Print_Area_1_1_1" localSheetId="1">#REF!</definedName>
    <definedName name="Excel_BuiltIn_Print_Area_1_1_1" localSheetId="0">#REF!</definedName>
    <definedName name="Excel_BuiltIn_Print_Area_1_1_1" localSheetId="3">#REF!</definedName>
    <definedName name="Excel_BuiltIn_Print_Area_1_1_1" localSheetId="2">#REF!</definedName>
    <definedName name="Excel_BuiltIn_Print_Area_1_1_1">#REF!</definedName>
    <definedName name="Excel_BuiltIn_Print_Area_2_1" localSheetId="0">#REF!</definedName>
    <definedName name="Excel_BuiltIn_Print_Area_2_1" localSheetId="3">#REF!</definedName>
    <definedName name="Excel_BuiltIn_Print_Area_2_1" localSheetId="2">#REF!</definedName>
    <definedName name="Excel_BuiltIn_Print_Area_2_1">#REF!</definedName>
    <definedName name="Excel_BuiltIn_Print_Area_3" localSheetId="0">#REF!</definedName>
    <definedName name="Excel_BuiltIn_Print_Area_3" localSheetId="3">#REF!</definedName>
    <definedName name="Excel_BuiltIn_Print_Area_3" localSheetId="2">#REF!</definedName>
    <definedName name="Excel_BuiltIn_Print_Area_3">#REF!</definedName>
    <definedName name="Excel_BuiltIn_Print_Area_3_1" localSheetId="0">#REF!</definedName>
    <definedName name="Excel_BuiltIn_Print_Area_3_1" localSheetId="3">#REF!</definedName>
    <definedName name="Excel_BuiltIn_Print_Area_3_1" localSheetId="2">#REF!</definedName>
    <definedName name="Excel_BuiltIn_Print_Area_3_1">#REF!</definedName>
    <definedName name="Excel_BuiltIn_Print_Area_4_1" localSheetId="0">#REF!</definedName>
    <definedName name="Excel_BuiltIn_Print_Area_4_1" localSheetId="3">#REF!</definedName>
    <definedName name="Excel_BuiltIn_Print_Area_4_1" localSheetId="2">#REF!</definedName>
    <definedName name="Excel_BuiltIn_Print_Area_4_1">#REF!</definedName>
    <definedName name="Excel_BuiltIn_Print_Area_5" localSheetId="0">#REF!</definedName>
    <definedName name="Excel_BuiltIn_Print_Area_5" localSheetId="3">#REF!</definedName>
    <definedName name="Excel_BuiltIn_Print_Area_5" localSheetId="2">#REF!</definedName>
    <definedName name="Excel_BuiltIn_Print_Area_5">#REF!</definedName>
    <definedName name="Excel_BuiltIn_Print_Area_5_1" localSheetId="0">#REF!</definedName>
    <definedName name="Excel_BuiltIn_Print_Area_5_1" localSheetId="3">#REF!</definedName>
    <definedName name="Excel_BuiltIn_Print_Area_5_1" localSheetId="2">#REF!</definedName>
    <definedName name="Excel_BuiltIn_Print_Area_5_1">#REF!</definedName>
    <definedName name="Excel_BuiltIn_Print_Titles_1" localSheetId="0">#REF!</definedName>
    <definedName name="Excel_BuiltIn_Print_Titles_1" localSheetId="3">#REF!</definedName>
    <definedName name="Excel_BuiltIn_Print_Titles_1" localSheetId="2">#REF!</definedName>
    <definedName name="Excel_BuiltIn_Print_Titles_1">#REF!</definedName>
    <definedName name="Excel_BuiltIn_Print_Titles_1_1" localSheetId="0">#REF!</definedName>
    <definedName name="Excel_BuiltIn_Print_Titles_1_1" localSheetId="3">#REF!</definedName>
    <definedName name="Excel_BuiltIn_Print_Titles_1_1" localSheetId="2">#REF!</definedName>
    <definedName name="Excel_BuiltIn_Print_Titles_1_1">#REF!</definedName>
    <definedName name="Excel_BuiltIn_Print_Titles_2_1" localSheetId="0">#REF!</definedName>
    <definedName name="Excel_BuiltIn_Print_Titles_2_1" localSheetId="3">#REF!</definedName>
    <definedName name="Excel_BuiltIn_Print_Titles_2_1" localSheetId="2">#REF!</definedName>
    <definedName name="Excel_BuiltIn_Print_Titles_2_1">#REF!</definedName>
    <definedName name="Excel_BuiltIn_Print_Titles_3_1" localSheetId="0">#REF!</definedName>
    <definedName name="Excel_BuiltIn_Print_Titles_3_1" localSheetId="3">#REF!</definedName>
    <definedName name="Excel_BuiltIn_Print_Titles_3_1" localSheetId="2">#REF!</definedName>
    <definedName name="Excel_BuiltIn_Print_Titles_3_1">#REF!</definedName>
    <definedName name="Excel_BuiltIn_Print_Titles_5" localSheetId="0">#REF!</definedName>
    <definedName name="Excel_BuiltIn_Print_Titles_5" localSheetId="3">#REF!</definedName>
    <definedName name="Excel_BuiltIn_Print_Titles_5" localSheetId="2">#REF!</definedName>
    <definedName name="Excel_BuiltIn_Print_Titles_5">#REF!</definedName>
    <definedName name="F" localSheetId="1" hidden="1">{#N/A,#N/A,FALSE,"A4";#N/A,#N/A,FALSE,"A3";#N/A,#N/A,FALSE,"A2";#N/A,#N/A,FALSE,"A1"}</definedName>
    <definedName name="F" localSheetId="0" hidden="1">{#N/A,#N/A,FALSE,"A4";#N/A,#N/A,FALSE,"A3";#N/A,#N/A,FALSE,"A2";#N/A,#N/A,FALSE,"A1"}</definedName>
    <definedName name="F" localSheetId="3" hidden="1">{#N/A,#N/A,FALSE,"A4";#N/A,#N/A,FALSE,"A3";#N/A,#N/A,FALSE,"A2";#N/A,#N/A,FALSE,"A1"}</definedName>
    <definedName name="F" hidden="1">{#N/A,#N/A,FALSE,"A4";#N/A,#N/A,FALSE,"A3";#N/A,#N/A,FALSE,"A2";#N/A,#N/A,FALSE,"A1"}</definedName>
    <definedName name="F101a95" localSheetId="1">#REF!</definedName>
    <definedName name="F101a95" localSheetId="0">#REF!</definedName>
    <definedName name="F101a95" localSheetId="3">#REF!</definedName>
    <definedName name="F101a95">#REF!</definedName>
    <definedName name="F101a96" localSheetId="1">#REF!</definedName>
    <definedName name="F101a96" localSheetId="0">#REF!</definedName>
    <definedName name="F101a96">#REF!</definedName>
    <definedName name="F101a97" localSheetId="1">#REF!</definedName>
    <definedName name="F101a97" localSheetId="0">#REF!</definedName>
    <definedName name="F101a97">#REF!</definedName>
    <definedName name="F104a95" localSheetId="0">#REF!</definedName>
    <definedName name="F104a95">#REF!</definedName>
    <definedName name="F104a96" localSheetId="0">#REF!</definedName>
    <definedName name="F104a96">#REF!</definedName>
    <definedName name="F104a97" localSheetId="0">#REF!</definedName>
    <definedName name="F104a97">#REF!</definedName>
    <definedName name="F107a95" localSheetId="0">#REF!</definedName>
    <definedName name="F107a95">#REF!</definedName>
    <definedName name="F107a96" localSheetId="0">#REF!</definedName>
    <definedName name="F107a96">#REF!</definedName>
    <definedName name="F107a97" localSheetId="0">#REF!</definedName>
    <definedName name="F107a97">#REF!</definedName>
    <definedName name="F110a95" localSheetId="0">#REF!</definedName>
    <definedName name="F110a95">#REF!</definedName>
    <definedName name="F110a96" localSheetId="0">#REF!</definedName>
    <definedName name="F110a96">#REF!</definedName>
    <definedName name="F110a97" localSheetId="0">#REF!</definedName>
    <definedName name="F110a97">#REF!</definedName>
    <definedName name="F113a95" localSheetId="0">#REF!</definedName>
    <definedName name="F113a95">#REF!</definedName>
    <definedName name="F113a96" localSheetId="0">#REF!</definedName>
    <definedName name="F113a96">#REF!</definedName>
    <definedName name="F113a97" localSheetId="0">#REF!</definedName>
    <definedName name="F113a97">#REF!</definedName>
    <definedName name="F11a95" localSheetId="0">#REF!</definedName>
    <definedName name="F11a95">#REF!</definedName>
    <definedName name="F11a96" localSheetId="0">#REF!</definedName>
    <definedName name="F11a96">#REF!</definedName>
    <definedName name="F11a97" localSheetId="0">#REF!</definedName>
    <definedName name="F11a97">#REF!</definedName>
    <definedName name="F120a95" localSheetId="0">#REF!</definedName>
    <definedName name="F120a95">#REF!</definedName>
    <definedName name="F120a96" localSheetId="0">#REF!</definedName>
    <definedName name="F120a96">#REF!</definedName>
    <definedName name="F120a97" localSheetId="0">#REF!</definedName>
    <definedName name="F120a97">#REF!</definedName>
    <definedName name="F123a95" localSheetId="0">#REF!</definedName>
    <definedName name="F123a95">#REF!</definedName>
    <definedName name="F123a96" localSheetId="0">#REF!</definedName>
    <definedName name="F123a96">#REF!</definedName>
    <definedName name="F123a97" localSheetId="0">#REF!</definedName>
    <definedName name="F123a97">#REF!</definedName>
    <definedName name="F126a95" localSheetId="0">#REF!</definedName>
    <definedName name="F126a95">#REF!</definedName>
    <definedName name="F126a96" localSheetId="0">#REF!</definedName>
    <definedName name="F126a96">#REF!</definedName>
    <definedName name="F126a97" localSheetId="0">#REF!</definedName>
    <definedName name="F126a97">#REF!</definedName>
    <definedName name="F129a95" localSheetId="0">#REF!</definedName>
    <definedName name="F129a95">#REF!</definedName>
    <definedName name="F129a96" localSheetId="0">#REF!</definedName>
    <definedName name="F129a96">#REF!</definedName>
    <definedName name="F129a97" localSheetId="0">#REF!</definedName>
    <definedName name="F129a97">#REF!</definedName>
    <definedName name="F132a95" localSheetId="0">#REF!</definedName>
    <definedName name="F132a95">#REF!</definedName>
    <definedName name="F132a96" localSheetId="0">#REF!</definedName>
    <definedName name="F132a96">#REF!</definedName>
    <definedName name="F132a97" localSheetId="0">#REF!</definedName>
    <definedName name="F132a97">#REF!</definedName>
    <definedName name="F133a95" localSheetId="0">#REF!</definedName>
    <definedName name="F133a95">#REF!</definedName>
    <definedName name="F133a96" localSheetId="0">#REF!</definedName>
    <definedName name="F133a96">#REF!</definedName>
    <definedName name="F133a97" localSheetId="0">#REF!</definedName>
    <definedName name="F133a97">#REF!</definedName>
    <definedName name="F139a95" localSheetId="0">#REF!</definedName>
    <definedName name="F139a95">#REF!</definedName>
    <definedName name="F139a96" localSheetId="0">#REF!</definedName>
    <definedName name="F139a96">#REF!</definedName>
    <definedName name="F139a97" localSheetId="0">#REF!</definedName>
    <definedName name="F139a97">#REF!</definedName>
    <definedName name="F142a95" localSheetId="0">#REF!</definedName>
    <definedName name="F142a95">#REF!</definedName>
    <definedName name="F142a96" localSheetId="0">#REF!</definedName>
    <definedName name="F142a96">#REF!</definedName>
    <definedName name="F142a97" localSheetId="0">#REF!</definedName>
    <definedName name="F142a97">#REF!</definedName>
    <definedName name="F145a95" localSheetId="0">#REF!</definedName>
    <definedName name="F145a95">#REF!</definedName>
    <definedName name="F145a96" localSheetId="0">#REF!</definedName>
    <definedName name="F145a96">#REF!</definedName>
    <definedName name="F145a97" localSheetId="0">#REF!</definedName>
    <definedName name="F145a97">#REF!</definedName>
    <definedName name="F146a95" localSheetId="0">#REF!</definedName>
    <definedName name="F146a95">#REF!</definedName>
    <definedName name="F146a96" localSheetId="0">#REF!</definedName>
    <definedName name="F146a96">#REF!</definedName>
    <definedName name="F146a97" localSheetId="0">#REF!</definedName>
    <definedName name="F146a97">#REF!</definedName>
    <definedName name="F148a95" localSheetId="0">#REF!</definedName>
    <definedName name="F148a95">#REF!</definedName>
    <definedName name="F148a96" localSheetId="0">#REF!</definedName>
    <definedName name="F148a96">#REF!</definedName>
    <definedName name="F148a97" localSheetId="0">#REF!</definedName>
    <definedName name="F148a97">#REF!</definedName>
    <definedName name="F14a95" localSheetId="0">#REF!</definedName>
    <definedName name="F14a95">#REF!</definedName>
    <definedName name="F14a96" localSheetId="0">#REF!</definedName>
    <definedName name="F14a96">#REF!</definedName>
    <definedName name="F14a97" localSheetId="0">#REF!</definedName>
    <definedName name="F14a97">#REF!</definedName>
    <definedName name="F155a95" localSheetId="0">#REF!</definedName>
    <definedName name="F155a95">#REF!</definedName>
    <definedName name="F155a96" localSheetId="0">#REF!</definedName>
    <definedName name="F155a96">#REF!</definedName>
    <definedName name="F155a97" localSheetId="0">#REF!</definedName>
    <definedName name="F155a97">#REF!</definedName>
    <definedName name="F158a95" localSheetId="0">#REF!</definedName>
    <definedName name="F158a95">#REF!</definedName>
    <definedName name="F158a96" localSheetId="0">#REF!</definedName>
    <definedName name="F158a96">#REF!</definedName>
    <definedName name="F158a97" localSheetId="0">#REF!</definedName>
    <definedName name="F158a97">#REF!</definedName>
    <definedName name="F159a95" localSheetId="0">#REF!</definedName>
    <definedName name="F159a95">#REF!</definedName>
    <definedName name="F159a96" localSheetId="0">#REF!</definedName>
    <definedName name="F159a96">#REF!</definedName>
    <definedName name="F159a97" localSheetId="0">#REF!</definedName>
    <definedName name="F159a97">#REF!</definedName>
    <definedName name="F161a95" localSheetId="0">#REF!</definedName>
    <definedName name="F161a95">#REF!</definedName>
    <definedName name="F161a96" localSheetId="0">#REF!</definedName>
    <definedName name="F161a96">#REF!</definedName>
    <definedName name="F161a97" localSheetId="0">#REF!</definedName>
    <definedName name="F161a97">#REF!</definedName>
    <definedName name="F164a95" localSheetId="0">#REF!</definedName>
    <definedName name="F164a95">#REF!</definedName>
    <definedName name="F164a96" localSheetId="0">#REF!</definedName>
    <definedName name="F164a96">#REF!</definedName>
    <definedName name="F164a97" localSheetId="0">#REF!</definedName>
    <definedName name="F164a97">#REF!</definedName>
    <definedName name="F167a95" localSheetId="0">#REF!</definedName>
    <definedName name="F167a95">#REF!</definedName>
    <definedName name="F167a96" localSheetId="0">#REF!</definedName>
    <definedName name="F167a96">#REF!</definedName>
    <definedName name="F167a97" localSheetId="0">#REF!</definedName>
    <definedName name="F167a97">#REF!</definedName>
    <definedName name="F174a95" localSheetId="0">#REF!</definedName>
    <definedName name="F174a95">#REF!</definedName>
    <definedName name="F174a96" localSheetId="0">#REF!</definedName>
    <definedName name="F174a96">#REF!</definedName>
    <definedName name="F174a97" localSheetId="0">#REF!</definedName>
    <definedName name="F174a97">#REF!</definedName>
    <definedName name="F177A95" localSheetId="0">#REF!</definedName>
    <definedName name="F177A95">#REF!</definedName>
    <definedName name="F177A96" localSheetId="0">#REF!</definedName>
    <definedName name="F177A96">#REF!</definedName>
    <definedName name="F177A97" localSheetId="0">#REF!</definedName>
    <definedName name="F177A97">#REF!</definedName>
    <definedName name="F17a95" localSheetId="0">#REF!</definedName>
    <definedName name="F17a95">#REF!</definedName>
    <definedName name="F17a96" localSheetId="0">#REF!</definedName>
    <definedName name="F17a96">#REF!</definedName>
    <definedName name="F17a97" localSheetId="0">#REF!</definedName>
    <definedName name="F17a97">#REF!</definedName>
    <definedName name="F180a95" localSheetId="0">#REF!</definedName>
    <definedName name="F180a95">#REF!</definedName>
    <definedName name="F180a96" localSheetId="0">#REF!</definedName>
    <definedName name="F180a96">#REF!</definedName>
    <definedName name="F180a97" localSheetId="0">#REF!</definedName>
    <definedName name="F180a97">#REF!</definedName>
    <definedName name="F187a95" localSheetId="0">#REF!</definedName>
    <definedName name="F187a95">#REF!</definedName>
    <definedName name="F187a96" localSheetId="0">#REF!</definedName>
    <definedName name="F187a96">#REF!</definedName>
    <definedName name="F187a97" localSheetId="0">#REF!</definedName>
    <definedName name="F187a97">#REF!</definedName>
    <definedName name="F190a95" localSheetId="0">#REF!</definedName>
    <definedName name="F190a95">#REF!</definedName>
    <definedName name="F190a96" localSheetId="0">#REF!</definedName>
    <definedName name="F190a96">#REF!</definedName>
    <definedName name="F190a97" localSheetId="0">#REF!</definedName>
    <definedName name="F190a97">#REF!</definedName>
    <definedName name="f193a95" localSheetId="0">#REF!</definedName>
    <definedName name="f193a95">#REF!</definedName>
    <definedName name="f193a96" localSheetId="0">#REF!</definedName>
    <definedName name="f193a96">#REF!</definedName>
    <definedName name="f193a97" localSheetId="0">#REF!</definedName>
    <definedName name="f193a97">#REF!</definedName>
    <definedName name="F200a95" localSheetId="0">#REF!</definedName>
    <definedName name="F200a95">#REF!</definedName>
    <definedName name="F200a96" localSheetId="0">#REF!</definedName>
    <definedName name="F200a96">#REF!</definedName>
    <definedName name="F200a97" localSheetId="0">#REF!</definedName>
    <definedName name="F200a97">#REF!</definedName>
    <definedName name="F20a95" localSheetId="0">#REF!</definedName>
    <definedName name="F20a95">#REF!</definedName>
    <definedName name="F20a96" localSheetId="0">#REF!</definedName>
    <definedName name="F20a96">#REF!</definedName>
    <definedName name="F20a97" localSheetId="0">#REF!</definedName>
    <definedName name="F20a97">#REF!</definedName>
    <definedName name="F210a95" localSheetId="0">#REF!</definedName>
    <definedName name="F210a95">#REF!</definedName>
    <definedName name="F210a96" localSheetId="0">#REF!</definedName>
    <definedName name="F210a96">#REF!</definedName>
    <definedName name="F210a97" localSheetId="0">#REF!</definedName>
    <definedName name="F210a97">#REF!</definedName>
    <definedName name="F213a95" localSheetId="0">#REF!</definedName>
    <definedName name="F213a95">#REF!</definedName>
    <definedName name="F213a96" localSheetId="0">#REF!</definedName>
    <definedName name="F213a96">#REF!</definedName>
    <definedName name="F213a97" localSheetId="0">#REF!</definedName>
    <definedName name="F213a97">#REF!</definedName>
    <definedName name="F216a95" localSheetId="0">#REF!</definedName>
    <definedName name="F216a95">#REF!</definedName>
    <definedName name="F216a96" localSheetId="0">#REF!</definedName>
    <definedName name="F216a96">#REF!</definedName>
    <definedName name="F216a97" localSheetId="0">#REF!</definedName>
    <definedName name="F216a97">#REF!</definedName>
    <definedName name="F224a95" localSheetId="0">#REF!</definedName>
    <definedName name="F224a95">#REF!</definedName>
    <definedName name="F224a96" localSheetId="0">#REF!</definedName>
    <definedName name="F224a96">#REF!</definedName>
    <definedName name="F224a97" localSheetId="0">#REF!</definedName>
    <definedName name="F224a97">#REF!</definedName>
    <definedName name="F225a95" localSheetId="0">#REF!</definedName>
    <definedName name="F225a95">#REF!</definedName>
    <definedName name="F225a96" localSheetId="0">#REF!</definedName>
    <definedName name="F225a96">#REF!</definedName>
    <definedName name="F225a97" localSheetId="0">#REF!</definedName>
    <definedName name="F225a97">#REF!</definedName>
    <definedName name="F226a95" localSheetId="0">#REF!</definedName>
    <definedName name="F226a95">#REF!</definedName>
    <definedName name="F226a96" localSheetId="0">#REF!</definedName>
    <definedName name="F226a96">#REF!</definedName>
    <definedName name="F226a97" localSheetId="0">#REF!</definedName>
    <definedName name="F226a97">#REF!</definedName>
    <definedName name="F229a95" localSheetId="0">#REF!</definedName>
    <definedName name="F229a95">#REF!</definedName>
    <definedName name="F229a96" localSheetId="0">#REF!</definedName>
    <definedName name="F229a96">#REF!</definedName>
    <definedName name="F229a97" localSheetId="0">#REF!</definedName>
    <definedName name="F229a97">#REF!</definedName>
    <definedName name="F232a95" localSheetId="0">#REF!</definedName>
    <definedName name="F232a95">#REF!</definedName>
    <definedName name="F232a96" localSheetId="0">#REF!</definedName>
    <definedName name="F232a96">#REF!</definedName>
    <definedName name="F232a97" localSheetId="0">#REF!</definedName>
    <definedName name="F232a97">#REF!</definedName>
    <definedName name="F235a95" localSheetId="0">#REF!</definedName>
    <definedName name="F235a95">#REF!</definedName>
    <definedName name="f235a96" localSheetId="0">#REF!</definedName>
    <definedName name="f235a96">#REF!</definedName>
    <definedName name="f235a97" localSheetId="0">#REF!</definedName>
    <definedName name="f235a97">#REF!</definedName>
    <definedName name="F236a95" localSheetId="0">#REF!</definedName>
    <definedName name="F236a95">#REF!</definedName>
    <definedName name="F236a96" localSheetId="0">#REF!</definedName>
    <definedName name="F236a96">#REF!</definedName>
    <definedName name="F236a97" localSheetId="0">#REF!</definedName>
    <definedName name="F236a97">#REF!</definedName>
    <definedName name="F238A95" localSheetId="0">#REF!</definedName>
    <definedName name="F238A95">#REF!</definedName>
    <definedName name="F238A96" localSheetId="0">#REF!</definedName>
    <definedName name="F238A96">#REF!</definedName>
    <definedName name="F238A97" localSheetId="0">#REF!</definedName>
    <definedName name="F238A97">#REF!</definedName>
    <definedName name="F23a95" localSheetId="0">#REF!</definedName>
    <definedName name="F23a95">#REF!</definedName>
    <definedName name="F23a96" localSheetId="0">#REF!</definedName>
    <definedName name="F23a96">#REF!</definedName>
    <definedName name="F23a97" localSheetId="0">#REF!</definedName>
    <definedName name="F23a97">#REF!</definedName>
    <definedName name="F245a95" localSheetId="0">#REF!</definedName>
    <definedName name="F245a95">#REF!</definedName>
    <definedName name="F245a96" localSheetId="0">#REF!</definedName>
    <definedName name="F245a96">#REF!</definedName>
    <definedName name="F245a97" localSheetId="0">#REF!</definedName>
    <definedName name="F245a97">#REF!</definedName>
    <definedName name="F252a95" localSheetId="0">#REF!</definedName>
    <definedName name="F252a95">#REF!</definedName>
    <definedName name="F252a96" localSheetId="0">#REF!</definedName>
    <definedName name="F252a96">#REF!</definedName>
    <definedName name="F252a97" localSheetId="0">#REF!</definedName>
    <definedName name="F252a97">#REF!</definedName>
    <definedName name="F253a95" localSheetId="0">#REF!</definedName>
    <definedName name="F253a95">#REF!</definedName>
    <definedName name="F253a96" localSheetId="0">#REF!</definedName>
    <definedName name="F253a96">#REF!</definedName>
    <definedName name="F253a97" localSheetId="0">#REF!</definedName>
    <definedName name="F253a97">#REF!</definedName>
    <definedName name="F254a95" localSheetId="0">#REF!</definedName>
    <definedName name="F254a95">#REF!</definedName>
    <definedName name="F254a96" localSheetId="0">#REF!</definedName>
    <definedName name="F254a96">#REF!</definedName>
    <definedName name="F254a97" localSheetId="0">#REF!</definedName>
    <definedName name="F254a97">#REF!</definedName>
    <definedName name="F258a95" localSheetId="0">#REF!</definedName>
    <definedName name="F258a95">#REF!</definedName>
    <definedName name="F258a96" localSheetId="0">#REF!</definedName>
    <definedName name="F258a96">#REF!</definedName>
    <definedName name="F258a97" localSheetId="0">#REF!</definedName>
    <definedName name="F258a97">#REF!</definedName>
    <definedName name="F26a95" localSheetId="0">#REF!</definedName>
    <definedName name="F26a95">#REF!</definedName>
    <definedName name="F26a96" localSheetId="0">#REF!</definedName>
    <definedName name="F26a96">#REF!</definedName>
    <definedName name="F26a97" localSheetId="0">#REF!</definedName>
    <definedName name="F26a97">#REF!</definedName>
    <definedName name="F271a95" localSheetId="0">#REF!</definedName>
    <definedName name="F271a95">#REF!</definedName>
    <definedName name="F271a96" localSheetId="0">#REF!</definedName>
    <definedName name="F271a96">#REF!</definedName>
    <definedName name="F271a97" localSheetId="0">#REF!</definedName>
    <definedName name="F271a97">#REF!</definedName>
    <definedName name="F273a95" localSheetId="0">#REF!</definedName>
    <definedName name="F273a95">#REF!</definedName>
    <definedName name="F273a96" localSheetId="0">#REF!</definedName>
    <definedName name="F273a96">#REF!</definedName>
    <definedName name="F273a97" localSheetId="0">#REF!</definedName>
    <definedName name="F273a97">#REF!</definedName>
    <definedName name="F274a95" localSheetId="0">#REF!</definedName>
    <definedName name="F274a95">#REF!</definedName>
    <definedName name="F274a96" localSheetId="0">#REF!</definedName>
    <definedName name="F274a96">#REF!</definedName>
    <definedName name="F274a97" localSheetId="0">#REF!</definedName>
    <definedName name="F274a97">#REF!</definedName>
    <definedName name="F277a95" localSheetId="0">#REF!</definedName>
    <definedName name="F277a95">#REF!</definedName>
    <definedName name="F277a96" localSheetId="0">#REF!</definedName>
    <definedName name="F277a96">#REF!</definedName>
    <definedName name="F277a97" localSheetId="0">#REF!</definedName>
    <definedName name="F277a97">#REF!</definedName>
    <definedName name="f284a95" localSheetId="0">#REF!</definedName>
    <definedName name="f284a95">#REF!</definedName>
    <definedName name="f284a96" localSheetId="0">#REF!</definedName>
    <definedName name="f284a96">#REF!</definedName>
    <definedName name="f284a97" localSheetId="0">#REF!</definedName>
    <definedName name="f284a97">#REF!</definedName>
    <definedName name="F29a95" localSheetId="0">#REF!</definedName>
    <definedName name="F29a95">#REF!</definedName>
    <definedName name="F29a96" localSheetId="0">#REF!</definedName>
    <definedName name="F29a96">#REF!</definedName>
    <definedName name="F29a97" localSheetId="0">#REF!</definedName>
    <definedName name="F29a97">#REF!</definedName>
    <definedName name="F2a95" localSheetId="0">#REF!</definedName>
    <definedName name="F2a95">#REF!</definedName>
    <definedName name="F2a96" localSheetId="0">#REF!</definedName>
    <definedName name="F2a96">#REF!</definedName>
    <definedName name="F2a97" localSheetId="0">#REF!</definedName>
    <definedName name="F2a97">#REF!</definedName>
    <definedName name="F300A95" localSheetId="0">#REF!</definedName>
    <definedName name="F300A95">#REF!</definedName>
    <definedName name="F300A96" localSheetId="0">#REF!</definedName>
    <definedName name="F300A96">#REF!</definedName>
    <definedName name="F300A97" localSheetId="0">#REF!</definedName>
    <definedName name="F300A97">#REF!</definedName>
    <definedName name="F303A95" localSheetId="0">#REF!</definedName>
    <definedName name="F303A95">#REF!</definedName>
    <definedName name="F303A96" localSheetId="0">#REF!</definedName>
    <definedName name="F303A96">#REF!</definedName>
    <definedName name="F303A97" localSheetId="0">#REF!</definedName>
    <definedName name="F303A97">#REF!</definedName>
    <definedName name="F320a95" localSheetId="0">#REF!</definedName>
    <definedName name="F320a95">#REF!</definedName>
    <definedName name="F320A96" localSheetId="0">#REF!</definedName>
    <definedName name="F320A96">#REF!</definedName>
    <definedName name="F320A97" localSheetId="0">#REF!</definedName>
    <definedName name="F320A97">#REF!</definedName>
    <definedName name="F323A95" localSheetId="0">#REF!</definedName>
    <definedName name="F323A95">#REF!</definedName>
    <definedName name="F323A96" localSheetId="0">#REF!</definedName>
    <definedName name="F323A96">#REF!</definedName>
    <definedName name="F323A97" localSheetId="0">#REF!</definedName>
    <definedName name="F323A97">#REF!</definedName>
    <definedName name="F326A95" localSheetId="0">#REF!</definedName>
    <definedName name="F326A95">#REF!</definedName>
    <definedName name="F326A96" localSheetId="0">#REF!</definedName>
    <definedName name="F326A96">#REF!</definedName>
    <definedName name="F326A97" localSheetId="0">#REF!</definedName>
    <definedName name="F326A97">#REF!</definedName>
    <definedName name="F329A95" localSheetId="0">#REF!</definedName>
    <definedName name="F329A95">#REF!</definedName>
    <definedName name="F329A96" localSheetId="0">#REF!</definedName>
    <definedName name="F329A96">#REF!</definedName>
    <definedName name="F329A97" localSheetId="0">#REF!</definedName>
    <definedName name="F329A97">#REF!</definedName>
    <definedName name="F332A95" localSheetId="0">#REF!</definedName>
    <definedName name="F332A95">#REF!</definedName>
    <definedName name="F332A96" localSheetId="0">#REF!</definedName>
    <definedName name="F332A96">#REF!</definedName>
    <definedName name="F332A97" localSheetId="0">#REF!</definedName>
    <definedName name="F332A97">#REF!</definedName>
    <definedName name="F335A95" localSheetId="0">#REF!</definedName>
    <definedName name="F335A95">#REF!</definedName>
    <definedName name="F335A96" localSheetId="0">#REF!</definedName>
    <definedName name="F335A96">#REF!</definedName>
    <definedName name="F335A97" localSheetId="0">#REF!</definedName>
    <definedName name="F335A97">#REF!</definedName>
    <definedName name="F338A95" localSheetId="0">#REF!</definedName>
    <definedName name="F338A95">#REF!</definedName>
    <definedName name="F338A96" localSheetId="0">#REF!</definedName>
    <definedName name="F338A96">#REF!</definedName>
    <definedName name="F338A97" localSheetId="0">#REF!</definedName>
    <definedName name="F338A97">#REF!</definedName>
    <definedName name="F35a95" localSheetId="0">#REF!</definedName>
    <definedName name="F35a95">#REF!</definedName>
    <definedName name="F35a96" localSheetId="0">#REF!</definedName>
    <definedName name="F35a96">#REF!</definedName>
    <definedName name="F35a97" localSheetId="0">#REF!</definedName>
    <definedName name="F35a97">#REF!</definedName>
    <definedName name="F37a95" localSheetId="0">#REF!</definedName>
    <definedName name="F37a95">#REF!</definedName>
    <definedName name="F37a96" localSheetId="0">#REF!</definedName>
    <definedName name="F37a96">#REF!</definedName>
    <definedName name="F37a97" localSheetId="0">#REF!</definedName>
    <definedName name="F37a97">#REF!</definedName>
    <definedName name="F3a95" localSheetId="0">#REF!</definedName>
    <definedName name="F3a95">#REF!</definedName>
    <definedName name="F3a96" localSheetId="0">#REF!</definedName>
    <definedName name="F3a96">#REF!</definedName>
    <definedName name="F3a97" localSheetId="0">#REF!</definedName>
    <definedName name="F3a97">#REF!</definedName>
    <definedName name="F42a95" localSheetId="0">#REF!</definedName>
    <definedName name="F42a95">#REF!</definedName>
    <definedName name="F42a96" localSheetId="0">#REF!</definedName>
    <definedName name="F42a96">#REF!</definedName>
    <definedName name="F42a97" localSheetId="0">#REF!</definedName>
    <definedName name="F42a97">#REF!</definedName>
    <definedName name="F48a95" localSheetId="0">#REF!</definedName>
    <definedName name="F48a95">#REF!</definedName>
    <definedName name="F48a96" localSheetId="0">#REF!</definedName>
    <definedName name="F48a96">#REF!</definedName>
    <definedName name="F48a97" localSheetId="0">#REF!</definedName>
    <definedName name="F48a97">#REF!</definedName>
    <definedName name="F51a95" localSheetId="0">#REF!</definedName>
    <definedName name="F51a95">#REF!</definedName>
    <definedName name="F51a96" localSheetId="0">#REF!</definedName>
    <definedName name="F51a96">#REF!</definedName>
    <definedName name="F51a97" localSheetId="0">#REF!</definedName>
    <definedName name="F51a97">#REF!</definedName>
    <definedName name="F54a95" localSheetId="0">#REF!</definedName>
    <definedName name="F54a95">#REF!</definedName>
    <definedName name="F54a96" localSheetId="0">#REF!</definedName>
    <definedName name="F54a96">#REF!</definedName>
    <definedName name="F54a97" localSheetId="0">#REF!</definedName>
    <definedName name="F54a97">#REF!</definedName>
    <definedName name="F57a95" localSheetId="0">#REF!</definedName>
    <definedName name="F57a95">#REF!</definedName>
    <definedName name="F57a96" localSheetId="0">#REF!</definedName>
    <definedName name="F57a96">#REF!</definedName>
    <definedName name="F57a97" localSheetId="0">#REF!</definedName>
    <definedName name="F57a97">#REF!</definedName>
    <definedName name="F60a95" localSheetId="0">#REF!</definedName>
    <definedName name="F60a95">#REF!</definedName>
    <definedName name="F60a96" localSheetId="0">#REF!</definedName>
    <definedName name="F60a96">#REF!</definedName>
    <definedName name="F60a97" localSheetId="0">#REF!</definedName>
    <definedName name="F60a97">#REF!</definedName>
    <definedName name="F61a95" localSheetId="0">#REF!</definedName>
    <definedName name="F61a95">#REF!</definedName>
    <definedName name="F61a96" localSheetId="0">#REF!</definedName>
    <definedName name="F61a96">#REF!</definedName>
    <definedName name="F61a97" localSheetId="0">#REF!</definedName>
    <definedName name="F61a97">#REF!</definedName>
    <definedName name="F62a95" localSheetId="0">#REF!</definedName>
    <definedName name="F62a95">#REF!</definedName>
    <definedName name="F62a96" localSheetId="0">#REF!</definedName>
    <definedName name="F62a96">#REF!</definedName>
    <definedName name="F62a97" localSheetId="0">#REF!</definedName>
    <definedName name="F62a97">#REF!</definedName>
    <definedName name="F63a95" localSheetId="0">#REF!</definedName>
    <definedName name="F63a95">#REF!</definedName>
    <definedName name="F63a96" localSheetId="0">#REF!</definedName>
    <definedName name="F63a96">#REF!</definedName>
    <definedName name="F63a97" localSheetId="0">#REF!</definedName>
    <definedName name="F63a97">#REF!</definedName>
    <definedName name="F64a95" localSheetId="0">#REF!</definedName>
    <definedName name="F64a95">#REF!</definedName>
    <definedName name="F64a96" localSheetId="0">#REF!</definedName>
    <definedName name="F64a96">#REF!</definedName>
    <definedName name="F64a97" localSheetId="0">#REF!</definedName>
    <definedName name="F64a97">#REF!</definedName>
    <definedName name="F75a95" localSheetId="0">#REF!</definedName>
    <definedName name="F75a95">#REF!</definedName>
    <definedName name="F75a96" localSheetId="0">#REF!</definedName>
    <definedName name="F75a96">#REF!</definedName>
    <definedName name="F75a97" localSheetId="0">#REF!</definedName>
    <definedName name="F75a97">#REF!</definedName>
    <definedName name="F85a95" localSheetId="0">#REF!</definedName>
    <definedName name="F85a95">#REF!</definedName>
    <definedName name="F85a96" localSheetId="0">#REF!</definedName>
    <definedName name="F85a96">#REF!</definedName>
    <definedName name="F85a97" localSheetId="0">#REF!</definedName>
    <definedName name="F85a97">#REF!</definedName>
    <definedName name="F8a95" localSheetId="0">#REF!</definedName>
    <definedName name="F8a95">#REF!</definedName>
    <definedName name="F8a96" localSheetId="0">#REF!</definedName>
    <definedName name="F8a96">#REF!</definedName>
    <definedName name="F8a97" localSheetId="0">#REF!</definedName>
    <definedName name="F8a97">#REF!</definedName>
    <definedName name="F91a95" localSheetId="0">#REF!</definedName>
    <definedName name="F91a95">#REF!</definedName>
    <definedName name="F91a96" localSheetId="0">#REF!</definedName>
    <definedName name="F91a96">#REF!</definedName>
    <definedName name="F91a97" localSheetId="0">#REF!</definedName>
    <definedName name="F91a97">#REF!</definedName>
    <definedName name="F93a95" localSheetId="0">#REF!</definedName>
    <definedName name="F93a95">#REF!</definedName>
    <definedName name="F93a96" localSheetId="0">#REF!</definedName>
    <definedName name="F93a96">#REF!</definedName>
    <definedName name="F93a97" localSheetId="0">#REF!</definedName>
    <definedName name="F93a97">#REF!</definedName>
    <definedName name="F98a95" localSheetId="0">#REF!</definedName>
    <definedName name="F98a95">#REF!</definedName>
    <definedName name="F98a96" localSheetId="0">#REF!</definedName>
    <definedName name="F98a96">#REF!</definedName>
    <definedName name="F98a97" localSheetId="0">#REF!</definedName>
    <definedName name="F98a97">#REF!</definedName>
    <definedName name="Febbraio_2002" localSheetId="0">#REF!</definedName>
    <definedName name="Febbraio_2002" localSheetId="3">#REF!</definedName>
    <definedName name="Febbraio_2002" localSheetId="2">#REF!</definedName>
    <definedName name="Febbraio_2002">#REF!</definedName>
    <definedName name="fert" localSheetId="1" hidden="1">{#N/A,#N/A,FALSE,"A4";#N/A,#N/A,FALSE,"A3";#N/A,#N/A,FALSE,"A2";#N/A,#N/A,FALSE,"A1"}</definedName>
    <definedName name="fert" localSheetId="0" hidden="1">{#N/A,#N/A,FALSE,"A4";#N/A,#N/A,FALSE,"A3";#N/A,#N/A,FALSE,"A2";#N/A,#N/A,FALSE,"A1"}</definedName>
    <definedName name="fert" localSheetId="3" hidden="1">{#N/A,#N/A,FALSE,"A4";#N/A,#N/A,FALSE,"A3";#N/A,#N/A,FALSE,"A2";#N/A,#N/A,FALSE,"A1"}</definedName>
    <definedName name="fert" hidden="1">{#N/A,#N/A,FALSE,"A4";#N/A,#N/A,FALSE,"A3";#N/A,#N/A,FALSE,"A2";#N/A,#N/A,FALSE,"A1"}</definedName>
    <definedName name="FILEF_ASL_IMP" localSheetId="1">#REF!</definedName>
    <definedName name="FILEF_ASL_IMP" localSheetId="0">#REF!</definedName>
    <definedName name="FILEF_ASL_IMP" localSheetId="3">#REF!</definedName>
    <definedName name="FILEF_ASL_IMP" localSheetId="2">#REF!</definedName>
    <definedName name="FILEF_ASL_IMP">#REF!</definedName>
    <definedName name="FILEF_ASL_QUA" localSheetId="1">#REF!</definedName>
    <definedName name="FILEF_ASL_QUA" localSheetId="0">#REF!</definedName>
    <definedName name="FILEF_ASL_QUA" localSheetId="3">#REF!</definedName>
    <definedName name="FILEF_ASL_QUA" localSheetId="2">#REF!</definedName>
    <definedName name="FILEF_ASL_QUA">#REF!</definedName>
    <definedName name="FILEF_ASL_REC" localSheetId="1">#REF!</definedName>
    <definedName name="FILEF_ASL_REC" localSheetId="0">#REF!</definedName>
    <definedName name="FILEF_ASL_REC" localSheetId="3">#REF!</definedName>
    <definedName name="FILEF_ASL_REC" localSheetId="2">#REF!</definedName>
    <definedName name="FILEF_ASL_REC">#REF!</definedName>
    <definedName name="FlussoC2003___Totale_quantita" localSheetId="0">#REF!</definedName>
    <definedName name="FlussoC2003___Totale_quantita" localSheetId="3">#REF!</definedName>
    <definedName name="FlussoC2003___Totale_quantita" localSheetId="2">#REF!</definedName>
    <definedName name="FlussoC2003___Totale_quantita">#REF!</definedName>
    <definedName name="fr" localSheetId="1" hidden="1">{#N/A,#N/A,FALSE,"Indice"}</definedName>
    <definedName name="fr" localSheetId="0" hidden="1">{#N/A,#N/A,FALSE,"Indice"}</definedName>
    <definedName name="fr" localSheetId="3" hidden="1">{#N/A,#N/A,FALSE,"Indice"}</definedName>
    <definedName name="fr" hidden="1">{#N/A,#N/A,FALSE,"Indice"}</definedName>
    <definedName name="funzionied98" localSheetId="1">#REF!</definedName>
    <definedName name="funzionied98" localSheetId="0">#REF!</definedName>
    <definedName name="funzionied98" localSheetId="3">#REF!</definedName>
    <definedName name="funzionied98" localSheetId="2">#REF!</definedName>
    <definedName name="funzionied98">#REF!</definedName>
    <definedName name="ger" localSheetId="1" hidden="1">{#N/A,#N/A,FALSE,"Indice"}</definedName>
    <definedName name="ger" localSheetId="0" hidden="1">{#N/A,#N/A,FALSE,"Indice"}</definedName>
    <definedName name="ger" localSheetId="3" hidden="1">{#N/A,#N/A,FALSE,"Indice"}</definedName>
    <definedName name="ger" hidden="1">{#N/A,#N/A,FALSE,"Indice"}</definedName>
    <definedName name="germo" localSheetId="1" hidden="1">{#N/A,#N/A,FALSE,"Indice"}</definedName>
    <definedName name="germo" localSheetId="0" hidden="1">{#N/A,#N/A,FALSE,"Indice"}</definedName>
    <definedName name="germo" localSheetId="3" hidden="1">{#N/A,#N/A,FALSE,"Indice"}</definedName>
    <definedName name="germo" hidden="1">{#N/A,#N/A,FALSE,"Indice"}</definedName>
    <definedName name="GESENCO_CGTMO2R1_Query_Query" localSheetId="1">#REF!</definedName>
    <definedName name="GESENCO_CGTMO2R1_Query_Query" localSheetId="0">#REF!</definedName>
    <definedName name="GESENCO_CGTMO2R1_Query_Query" localSheetId="3">#REF!</definedName>
    <definedName name="GESENCO_CGTMO2R1_Query_Query">#REF!</definedName>
    <definedName name="gino" localSheetId="1" hidden="1">{#N/A,#N/A,FALSE,"Indice"}</definedName>
    <definedName name="gino" localSheetId="0" hidden="1">{#N/A,#N/A,FALSE,"Indice"}</definedName>
    <definedName name="gino" localSheetId="3" hidden="1">{#N/A,#N/A,FALSE,"Indice"}</definedName>
    <definedName name="gino" hidden="1">{#N/A,#N/A,FALSE,"Indice"}</definedName>
    <definedName name="hiu" localSheetId="1" hidden="1">{#N/A,#N/A,FALSE,"Indice"}</definedName>
    <definedName name="hiu" localSheetId="0" hidden="1">{#N/A,#N/A,FALSE,"Indice"}</definedName>
    <definedName name="hiu" localSheetId="3" hidden="1">{#N/A,#N/A,FALSE,"Indice"}</definedName>
    <definedName name="hiu" hidden="1">{#N/A,#N/A,FALSE,"Indice"}</definedName>
    <definedName name="incr04" localSheetId="1">#REF!</definedName>
    <definedName name="incr04" localSheetId="0">#REF!</definedName>
    <definedName name="incr04" localSheetId="3">#REF!</definedName>
    <definedName name="incr04" localSheetId="2">#REF!</definedName>
    <definedName name="incr04">#REF!</definedName>
    <definedName name="incr05" localSheetId="1">#REF!</definedName>
    <definedName name="incr05" localSheetId="0">#REF!</definedName>
    <definedName name="incr05" localSheetId="3">#REF!</definedName>
    <definedName name="incr05" localSheetId="2">#REF!</definedName>
    <definedName name="incr05">#REF!</definedName>
    <definedName name="insert10" localSheetId="1">#REF!</definedName>
    <definedName name="insert10" localSheetId="0">#REF!</definedName>
    <definedName name="insert10">#REF!</definedName>
    <definedName name="Inventario1998" localSheetId="0">#REF!</definedName>
    <definedName name="Inventario1998">#REF!</definedName>
    <definedName name="io" localSheetId="1" hidden="1">{#N/A,#N/A,FALSE,"Indice"}</definedName>
    <definedName name="io" localSheetId="0" hidden="1">{#N/A,#N/A,FALSE,"Indice"}</definedName>
    <definedName name="io" localSheetId="3" hidden="1">{#N/A,#N/A,FALSE,"Indice"}</definedName>
    <definedName name="io" hidden="1">{#N/A,#N/A,FALSE,"Indice"}</definedName>
    <definedName name="iou" localSheetId="1" hidden="1">{#N/A,#N/A,FALSE,"B3";#N/A,#N/A,FALSE,"B2";#N/A,#N/A,FALSE,"B1"}</definedName>
    <definedName name="iou" localSheetId="0" hidden="1">{#N/A,#N/A,FALSE,"B3";#N/A,#N/A,FALSE,"B2";#N/A,#N/A,FALSE,"B1"}</definedName>
    <definedName name="iou" localSheetId="3" hidden="1">{#N/A,#N/A,FALSE,"B3";#N/A,#N/A,FALSE,"B2";#N/A,#N/A,FALSE,"B1"}</definedName>
    <definedName name="iou" hidden="1">{#N/A,#N/A,FALSE,"B3";#N/A,#N/A,FALSE,"B2";#N/A,#N/A,FALSE,"B1"}</definedName>
    <definedName name="irappu04" localSheetId="1">#REF!</definedName>
    <definedName name="irappu04" localSheetId="0">#REF!</definedName>
    <definedName name="irappu04" localSheetId="3">#REF!</definedName>
    <definedName name="irappu04" localSheetId="2">#REF!</definedName>
    <definedName name="irappu04">#REF!</definedName>
    <definedName name="jh" localSheetId="1" hidden="1">{#N/A,#N/A,FALSE,"B1";#N/A,#N/A,FALSE,"B2";#N/A,#N/A,FALSE,"B3";#N/A,#N/A,FALSE,"A4";#N/A,#N/A,FALSE,"A3";#N/A,#N/A,FALSE,"A2";#N/A,#N/A,FALSE,"A1";#N/A,#N/A,FALSE,"Indice"}</definedName>
    <definedName name="jh" localSheetId="0" hidden="1">{#N/A,#N/A,FALSE,"B1";#N/A,#N/A,FALSE,"B2";#N/A,#N/A,FALSE,"B3";#N/A,#N/A,FALSE,"A4";#N/A,#N/A,FALSE,"A3";#N/A,#N/A,FALSE,"A2";#N/A,#N/A,FALSE,"A1";#N/A,#N/A,FALSE,"Indice"}</definedName>
    <definedName name="jh" localSheetId="3" hidden="1">{#N/A,#N/A,FALSE,"B1";#N/A,#N/A,FALSE,"B2";#N/A,#N/A,FALSE,"B3";#N/A,#N/A,FALSE,"A4";#N/A,#N/A,FALSE,"A3";#N/A,#N/A,FALSE,"A2";#N/A,#N/A,FALSE,"A1";#N/A,#N/A,FALSE,"Indice"}</definedName>
    <definedName name="jh" hidden="1">{#N/A,#N/A,FALSE,"B1";#N/A,#N/A,FALSE,"B2";#N/A,#N/A,FALSE,"B3";#N/A,#N/A,FALSE,"A4";#N/A,#N/A,FALSE,"A3";#N/A,#N/A,FALSE,"A2";#N/A,#N/A,FALSE,"A1";#N/A,#N/A,FALSE,"Indice"}</definedName>
    <definedName name="jjj" localSheetId="1" hidden="1">{#N/A,#N/A,FALSE,"B1";#N/A,#N/A,FALSE,"B2";#N/A,#N/A,FALSE,"B3";#N/A,#N/A,FALSE,"A4";#N/A,#N/A,FALSE,"A3";#N/A,#N/A,FALSE,"A2";#N/A,#N/A,FALSE,"A1";#N/A,#N/A,FALSE,"Indice"}</definedName>
    <definedName name="jjj" localSheetId="0" hidden="1">{#N/A,#N/A,FALSE,"B1";#N/A,#N/A,FALSE,"B2";#N/A,#N/A,FALSE,"B3";#N/A,#N/A,FALSE,"A4";#N/A,#N/A,FALSE,"A3";#N/A,#N/A,FALSE,"A2";#N/A,#N/A,FALSE,"A1";#N/A,#N/A,FALSE,"Indice"}</definedName>
    <definedName name="jjj" localSheetId="3" hidden="1">{#N/A,#N/A,FALSE,"B1";#N/A,#N/A,FALSE,"B2";#N/A,#N/A,FALSE,"B3";#N/A,#N/A,FALSE,"A4";#N/A,#N/A,FALSE,"A3";#N/A,#N/A,FALSE,"A2";#N/A,#N/A,FALSE,"A1";#N/A,#N/A,FALSE,"Indice"}</definedName>
    <definedName name="jjj" hidden="1">{#N/A,#N/A,FALSE,"B1";#N/A,#N/A,FALSE,"B2";#N/A,#N/A,FALSE,"B3";#N/A,#N/A,FALSE,"A4";#N/A,#N/A,FALSE,"A3";#N/A,#N/A,FALSE,"A2";#N/A,#N/A,FALSE,"A1";#N/A,#N/A,FALSE,"Indice"}</definedName>
    <definedName name="JJJJ" localSheetId="1" hidden="1">{#N/A,#N/A,FALSE,"B1";#N/A,#N/A,FALSE,"B2";#N/A,#N/A,FALSE,"B3";#N/A,#N/A,FALSE,"A4";#N/A,#N/A,FALSE,"A3";#N/A,#N/A,FALSE,"A2";#N/A,#N/A,FALSE,"A1";#N/A,#N/A,FALSE,"Indice"}</definedName>
    <definedName name="JJJJ" localSheetId="0" hidden="1">{#N/A,#N/A,FALSE,"B1";#N/A,#N/A,FALSE,"B2";#N/A,#N/A,FALSE,"B3";#N/A,#N/A,FALSE,"A4";#N/A,#N/A,FALSE,"A3";#N/A,#N/A,FALSE,"A2";#N/A,#N/A,FALSE,"A1";#N/A,#N/A,FALSE,"Indice"}</definedName>
    <definedName name="JJJJ" localSheetId="3" hidden="1">{#N/A,#N/A,FALSE,"B1";#N/A,#N/A,FALSE,"B2";#N/A,#N/A,FALSE,"B3";#N/A,#N/A,FALSE,"A4";#N/A,#N/A,FALSE,"A3";#N/A,#N/A,FALSE,"A2";#N/A,#N/A,FALSE,"A1";#N/A,#N/A,FALSE,"Indice"}</definedName>
    <definedName name="JJJJ" hidden="1">{#N/A,#N/A,FALSE,"B1";#N/A,#N/A,FALSE,"B2";#N/A,#N/A,FALSE,"B3";#N/A,#N/A,FALSE,"A4";#N/A,#N/A,FALSE,"A3";#N/A,#N/A,FALSE,"A2";#N/A,#N/A,FALSE,"A1";#N/A,#N/A,FALSE,"Indice"}</definedName>
    <definedName name="ki" localSheetId="1" hidden="1">{#N/A,#N/A,FALSE,"Indice"}</definedName>
    <definedName name="ki" localSheetId="0" hidden="1">{#N/A,#N/A,FALSE,"Indice"}</definedName>
    <definedName name="ki" localSheetId="3" hidden="1">{#N/A,#N/A,FALSE,"Indice"}</definedName>
    <definedName name="ki" hidden="1">{#N/A,#N/A,FALSE,"Indice"}</definedName>
    <definedName name="kl" localSheetId="1" hidden="1">{#N/A,#N/A,FALSE,"B1";#N/A,#N/A,FALSE,"B2";#N/A,#N/A,FALSE,"B3";#N/A,#N/A,FALSE,"A4";#N/A,#N/A,FALSE,"A3";#N/A,#N/A,FALSE,"A2";#N/A,#N/A,FALSE,"A1";#N/A,#N/A,FALSE,"Indice"}</definedName>
    <definedName name="kl" localSheetId="0" hidden="1">{#N/A,#N/A,FALSE,"B1";#N/A,#N/A,FALSE,"B2";#N/A,#N/A,FALSE,"B3";#N/A,#N/A,FALSE,"A4";#N/A,#N/A,FALSE,"A3";#N/A,#N/A,FALSE,"A2";#N/A,#N/A,FALSE,"A1";#N/A,#N/A,FALSE,"Indice"}</definedName>
    <definedName name="kl" localSheetId="3" hidden="1">{#N/A,#N/A,FALSE,"B1";#N/A,#N/A,FALSE,"B2";#N/A,#N/A,FALSE,"B3";#N/A,#N/A,FALSE,"A4";#N/A,#N/A,FALSE,"A3";#N/A,#N/A,FALSE,"A2";#N/A,#N/A,FALSE,"A1";#N/A,#N/A,FALSE,"Indice"}</definedName>
    <definedName name="kl" hidden="1">{#N/A,#N/A,FALSE,"B1";#N/A,#N/A,FALSE,"B2";#N/A,#N/A,FALSE,"B3";#N/A,#N/A,FALSE,"A4";#N/A,#N/A,FALSE,"A3";#N/A,#N/A,FALSE,"A2";#N/A,#N/A,FALSE,"A1";#N/A,#N/A,FALSE,"Indice"}</definedName>
    <definedName name="kloi" localSheetId="1" hidden="1">{#N/A,#N/A,FALSE,"A4";#N/A,#N/A,FALSE,"A3";#N/A,#N/A,FALSE,"A2";#N/A,#N/A,FALSE,"A1"}</definedName>
    <definedName name="kloi" localSheetId="0" hidden="1">{#N/A,#N/A,FALSE,"A4";#N/A,#N/A,FALSE,"A3";#N/A,#N/A,FALSE,"A2";#N/A,#N/A,FALSE,"A1"}</definedName>
    <definedName name="kloi" localSheetId="3" hidden="1">{#N/A,#N/A,FALSE,"A4";#N/A,#N/A,FALSE,"A3";#N/A,#N/A,FALSE,"A2";#N/A,#N/A,FALSE,"A1"}</definedName>
    <definedName name="kloi" hidden="1">{#N/A,#N/A,FALSE,"A4";#N/A,#N/A,FALSE,"A3";#N/A,#N/A,FALSE,"A2";#N/A,#N/A,FALSE,"A1"}</definedName>
    <definedName name="li" localSheetId="1" hidden="1">{#N/A,#N/A,FALSE,"A4";#N/A,#N/A,FALSE,"A3";#N/A,#N/A,FALSE,"A2";#N/A,#N/A,FALSE,"A1"}</definedName>
    <definedName name="li" localSheetId="0" hidden="1">{#N/A,#N/A,FALSE,"A4";#N/A,#N/A,FALSE,"A3";#N/A,#N/A,FALSE,"A2";#N/A,#N/A,FALSE,"A1"}</definedName>
    <definedName name="li" localSheetId="3" hidden="1">{#N/A,#N/A,FALSE,"A4";#N/A,#N/A,FALSE,"A3";#N/A,#N/A,FALSE,"A2";#N/A,#N/A,FALSE,"A1"}</definedName>
    <definedName name="li" hidden="1">{#N/A,#N/A,FALSE,"A4";#N/A,#N/A,FALSE,"A3";#N/A,#N/A,FALSE,"A2";#N/A,#N/A,FALSE,"A1"}</definedName>
    <definedName name="LIU" localSheetId="1" hidden="1">{#N/A,#N/A,FALSE,"A4";#N/A,#N/A,FALSE,"A3";#N/A,#N/A,FALSE,"A2";#N/A,#N/A,FALSE,"A1"}</definedName>
    <definedName name="LIU" localSheetId="0" hidden="1">{#N/A,#N/A,FALSE,"A4";#N/A,#N/A,FALSE,"A3";#N/A,#N/A,FALSE,"A2";#N/A,#N/A,FALSE,"A1"}</definedName>
    <definedName name="LIU" localSheetId="3" hidden="1">{#N/A,#N/A,FALSE,"A4";#N/A,#N/A,FALSE,"A3";#N/A,#N/A,FALSE,"A2";#N/A,#N/A,FALSE,"A1"}</definedName>
    <definedName name="LIU" hidden="1">{#N/A,#N/A,FALSE,"A4";#N/A,#N/A,FALSE,"A3";#N/A,#N/A,FALSE,"A2";#N/A,#N/A,FALSE,"A1"}</definedName>
    <definedName name="lkjh" localSheetId="1" hidden="1">{#N/A,#N/A,FALSE,"Indice"}</definedName>
    <definedName name="lkjh" localSheetId="0" hidden="1">{#N/A,#N/A,FALSE,"Indice"}</definedName>
    <definedName name="lkjh" localSheetId="3" hidden="1">{#N/A,#N/A,FALSE,"Indice"}</definedName>
    <definedName name="lkjh" hidden="1">{#N/A,#N/A,FALSE,"Indice"}</definedName>
    <definedName name="lo" localSheetId="1" hidden="1">{#N/A,#N/A,FALSE,"B3";#N/A,#N/A,FALSE,"B2";#N/A,#N/A,FALSE,"B1"}</definedName>
    <definedName name="lo" localSheetId="0" hidden="1">{#N/A,#N/A,FALSE,"B3";#N/A,#N/A,FALSE,"B2";#N/A,#N/A,FALSE,"B1"}</definedName>
    <definedName name="lo" localSheetId="3" hidden="1">{#N/A,#N/A,FALSE,"B3";#N/A,#N/A,FALSE,"B2";#N/A,#N/A,FALSE,"B1"}</definedName>
    <definedName name="lo" hidden="1">{#N/A,#N/A,FALSE,"B3";#N/A,#N/A,FALSE,"B2";#N/A,#N/A,FALSE,"B1"}</definedName>
    <definedName name="ly" localSheetId="1" hidden="1">{#N/A,#N/A,FALSE,"B1";#N/A,#N/A,FALSE,"B2";#N/A,#N/A,FALSE,"B3";#N/A,#N/A,FALSE,"A4";#N/A,#N/A,FALSE,"A3";#N/A,#N/A,FALSE,"A2";#N/A,#N/A,FALSE,"A1";#N/A,#N/A,FALSE,"Indice"}</definedName>
    <definedName name="ly" localSheetId="0" hidden="1">{#N/A,#N/A,FALSE,"B1";#N/A,#N/A,FALSE,"B2";#N/A,#N/A,FALSE,"B3";#N/A,#N/A,FALSE,"A4";#N/A,#N/A,FALSE,"A3";#N/A,#N/A,FALSE,"A2";#N/A,#N/A,FALSE,"A1";#N/A,#N/A,FALSE,"Indice"}</definedName>
    <definedName name="ly" localSheetId="3" hidden="1">{#N/A,#N/A,FALSE,"B1";#N/A,#N/A,FALSE,"B2";#N/A,#N/A,FALSE,"B3";#N/A,#N/A,FALSE,"A4";#N/A,#N/A,FALSE,"A3";#N/A,#N/A,FALSE,"A2";#N/A,#N/A,FALSE,"A1";#N/A,#N/A,FALSE,"Indice"}</definedName>
    <definedName name="ly" hidden="1">{#N/A,#N/A,FALSE,"B1";#N/A,#N/A,FALSE,"B2";#N/A,#N/A,FALSE,"B3";#N/A,#N/A,FALSE,"A4";#N/A,#N/A,FALSE,"A3";#N/A,#N/A,FALSE,"A2";#N/A,#N/A,FALSE,"A1";#N/A,#N/A,FALSE,"Indice"}</definedName>
    <definedName name="Maggio_2002" localSheetId="1">#REF!</definedName>
    <definedName name="Maggio_2002" localSheetId="0">#REF!</definedName>
    <definedName name="Maggio_2002" localSheetId="3">#REF!</definedName>
    <definedName name="Maggio_2002" localSheetId="2">#REF!</definedName>
    <definedName name="Maggio_2002">#REF!</definedName>
    <definedName name="Marzo_2002" localSheetId="1">#REF!</definedName>
    <definedName name="Marzo_2002" localSheetId="0">#REF!</definedName>
    <definedName name="Marzo_2002" localSheetId="3">#REF!</definedName>
    <definedName name="Marzo_2002" localSheetId="2">#REF!</definedName>
    <definedName name="Marzo_2002">#REF!</definedName>
    <definedName name="min" localSheetId="1" hidden="1">{#N/A,#N/A,FALSE,"B1";#N/A,#N/A,FALSE,"B2";#N/A,#N/A,FALSE,"B3";#N/A,#N/A,FALSE,"A4";#N/A,#N/A,FALSE,"A3";#N/A,#N/A,FALSE,"A2";#N/A,#N/A,FALSE,"A1";#N/A,#N/A,FALSE,"Indice"}</definedName>
    <definedName name="min" localSheetId="0" hidden="1">{#N/A,#N/A,FALSE,"B1";#N/A,#N/A,FALSE,"B2";#N/A,#N/A,FALSE,"B3";#N/A,#N/A,FALSE,"A4";#N/A,#N/A,FALSE,"A3";#N/A,#N/A,FALSE,"A2";#N/A,#N/A,FALSE,"A1";#N/A,#N/A,FALSE,"Indice"}</definedName>
    <definedName name="min" localSheetId="3" hidden="1">{#N/A,#N/A,FALSE,"B1";#N/A,#N/A,FALSE,"B2";#N/A,#N/A,FALSE,"B3";#N/A,#N/A,FALSE,"A4";#N/A,#N/A,FALSE,"A3";#N/A,#N/A,FALSE,"A2";#N/A,#N/A,FALSE,"A1";#N/A,#N/A,FALSE,"Indice"}</definedName>
    <definedName name="min" hidden="1">{#N/A,#N/A,FALSE,"B1";#N/A,#N/A,FALSE,"B2";#N/A,#N/A,FALSE,"B3";#N/A,#N/A,FALSE,"A4";#N/A,#N/A,FALSE,"A3";#N/A,#N/A,FALSE,"A2";#N/A,#N/A,FALSE,"A1";#N/A,#N/A,FALSE,"Indice"}</definedName>
    <definedName name="mio" localSheetId="1" hidden="1">{#N/A,#N/A,FALSE,"Indice"}</definedName>
    <definedName name="mio" localSheetId="0" hidden="1">{#N/A,#N/A,FALSE,"Indice"}</definedName>
    <definedName name="mio" localSheetId="3" hidden="1">{#N/A,#N/A,FALSE,"Indice"}</definedName>
    <definedName name="mio" hidden="1">{#N/A,#N/A,FALSE,"Indice"}</definedName>
    <definedName name="mn" localSheetId="1" hidden="1">{#N/A,#N/A,FALSE,"Indice"}</definedName>
    <definedName name="mn" localSheetId="0" hidden="1">{#N/A,#N/A,FALSE,"Indice"}</definedName>
    <definedName name="mn" localSheetId="3" hidden="1">{#N/A,#N/A,FALSE,"Indice"}</definedName>
    <definedName name="mn" hidden="1">{#N/A,#N/A,FALSE,"Indice"}</definedName>
    <definedName name="Mod1BisAziende" localSheetId="1">#REF!</definedName>
    <definedName name="Mod1BisAziende" localSheetId="0">#REF!</definedName>
    <definedName name="Mod1BisAziende" localSheetId="3">#REF!</definedName>
    <definedName name="Mod1BisAziende">#REF!</definedName>
    <definedName name="mode" localSheetId="1" hidden="1">{#N/A,#N/A,FALSE,"B1";#N/A,#N/A,FALSE,"B2";#N/A,#N/A,FALSE,"B3";#N/A,#N/A,FALSE,"A4";#N/A,#N/A,FALSE,"A3";#N/A,#N/A,FALSE,"A2";#N/A,#N/A,FALSE,"A1";#N/A,#N/A,FALSE,"Indice"}</definedName>
    <definedName name="mode" localSheetId="0" hidden="1">{#N/A,#N/A,FALSE,"B1";#N/A,#N/A,FALSE,"B2";#N/A,#N/A,FALSE,"B3";#N/A,#N/A,FALSE,"A4";#N/A,#N/A,FALSE,"A3";#N/A,#N/A,FALSE,"A2";#N/A,#N/A,FALSE,"A1";#N/A,#N/A,FALSE,"Indice"}</definedName>
    <definedName name="mode" localSheetId="3" hidden="1">{#N/A,#N/A,FALSE,"B1";#N/A,#N/A,FALSE,"B2";#N/A,#N/A,FALSE,"B3";#N/A,#N/A,FALSE,"A4";#N/A,#N/A,FALSE,"A3";#N/A,#N/A,FALSE,"A2";#N/A,#N/A,FALSE,"A1";#N/A,#N/A,FALSE,"Indice"}</definedName>
    <definedName name="mode" hidden="1">{#N/A,#N/A,FALSE,"B1";#N/A,#N/A,FALSE,"B2";#N/A,#N/A,FALSE,"B3";#N/A,#N/A,FALSE,"A4";#N/A,#N/A,FALSE,"A3";#N/A,#N/A,FALSE,"A2";#N/A,#N/A,FALSE,"A1";#N/A,#N/A,FALSE,"Indice"}</definedName>
    <definedName name="model" localSheetId="1" hidden="1">{#N/A,#N/A,FALSE,"B1";#N/A,#N/A,FALSE,"B2";#N/A,#N/A,FALSE,"B3";#N/A,#N/A,FALSE,"A4";#N/A,#N/A,FALSE,"A3";#N/A,#N/A,FALSE,"A2";#N/A,#N/A,FALSE,"A1";#N/A,#N/A,FALSE,"Indice"}</definedName>
    <definedName name="model" localSheetId="0" hidden="1">{#N/A,#N/A,FALSE,"B1";#N/A,#N/A,FALSE,"B2";#N/A,#N/A,FALSE,"B3";#N/A,#N/A,FALSE,"A4";#N/A,#N/A,FALSE,"A3";#N/A,#N/A,FALSE,"A2";#N/A,#N/A,FALSE,"A1";#N/A,#N/A,FALSE,"Indice"}</definedName>
    <definedName name="model" localSheetId="3" hidden="1">{#N/A,#N/A,FALSE,"B1";#N/A,#N/A,FALSE,"B2";#N/A,#N/A,FALSE,"B3";#N/A,#N/A,FALSE,"A4";#N/A,#N/A,FALSE,"A3";#N/A,#N/A,FALSE,"A2";#N/A,#N/A,FALSE,"A1";#N/A,#N/A,FALSE,"Indice"}</definedName>
    <definedName name="model" hidden="1">{#N/A,#N/A,FALSE,"B1";#N/A,#N/A,FALSE,"B2";#N/A,#N/A,FALSE,"B3";#N/A,#N/A,FALSE,"A4";#N/A,#N/A,FALSE,"A3";#N/A,#N/A,FALSE,"A2";#N/A,#N/A,FALSE,"A1";#N/A,#N/A,FALSE,"Indice"}</definedName>
    <definedName name="modell" localSheetId="1" hidden="1">{#N/A,#N/A,FALSE,"Indice"}</definedName>
    <definedName name="modell" localSheetId="0" hidden="1">{#N/A,#N/A,FALSE,"Indice"}</definedName>
    <definedName name="modell" localSheetId="3" hidden="1">{#N/A,#N/A,FALSE,"Indice"}</definedName>
    <definedName name="modell" hidden="1">{#N/A,#N/A,FALSE,"Indice"}</definedName>
    <definedName name="modello" localSheetId="1" hidden="1">{#N/A,#N/A,FALSE,"Indice"}</definedName>
    <definedName name="modello" localSheetId="0" hidden="1">{#N/A,#N/A,FALSE,"Indice"}</definedName>
    <definedName name="modello" localSheetId="3" hidden="1">{#N/A,#N/A,FALSE,"Indice"}</definedName>
    <definedName name="modello" hidden="1">{#N/A,#N/A,FALSE,"Indice"}</definedName>
    <definedName name="moi" localSheetId="1" hidden="1">{#N/A,#N/A,FALSE,"A4";#N/A,#N/A,FALSE,"A3";#N/A,#N/A,FALSE,"A2";#N/A,#N/A,FALSE,"A1"}</definedName>
    <definedName name="moi" localSheetId="0" hidden="1">{#N/A,#N/A,FALSE,"A4";#N/A,#N/A,FALSE,"A3";#N/A,#N/A,FALSE,"A2";#N/A,#N/A,FALSE,"A1"}</definedName>
    <definedName name="moi" localSheetId="3" hidden="1">{#N/A,#N/A,FALSE,"A4";#N/A,#N/A,FALSE,"A3";#N/A,#N/A,FALSE,"A2";#N/A,#N/A,FALSE,"A1"}</definedName>
    <definedName name="moi" hidden="1">{#N/A,#N/A,FALSE,"A4";#N/A,#N/A,FALSE,"A3";#N/A,#N/A,FALSE,"A2";#N/A,#N/A,FALSE,"A1"}</definedName>
    <definedName name="muy" localSheetId="1" hidden="1">{#N/A,#N/A,FALSE,"B3";#N/A,#N/A,FALSE,"B2";#N/A,#N/A,FALSE,"B1"}</definedName>
    <definedName name="muy" localSheetId="0" hidden="1">{#N/A,#N/A,FALSE,"B3";#N/A,#N/A,FALSE,"B2";#N/A,#N/A,FALSE,"B1"}</definedName>
    <definedName name="muy" localSheetId="3" hidden="1">{#N/A,#N/A,FALSE,"B3";#N/A,#N/A,FALSE,"B2";#N/A,#N/A,FALSE,"B1"}</definedName>
    <definedName name="muy" hidden="1">{#N/A,#N/A,FALSE,"B3";#N/A,#N/A,FALSE,"B2";#N/A,#N/A,FALSE,"B1"}</definedName>
    <definedName name="New_CE___Riepilogo_in_riga_con_periodo" localSheetId="1">#REF!</definedName>
    <definedName name="New_CE___Riepilogo_in_riga_con_periodo" localSheetId="0">#REF!</definedName>
    <definedName name="New_CE___Riepilogo_in_riga_con_periodo" localSheetId="3">#REF!</definedName>
    <definedName name="New_CE___Riepilogo_in_riga_con_periodo" localSheetId="2">#REF!</definedName>
    <definedName name="New_CE___Riepilogo_in_riga_con_periodo">#REF!</definedName>
    <definedName name="oook" localSheetId="1">'[5]Quadro tendenziale 28-6-2005'!#REF!</definedName>
    <definedName name="oook" localSheetId="0">'[5]Quadro tendenziale 28-6-2005'!#REF!</definedName>
    <definedName name="oook" localSheetId="3">'[5]Quadro tendenziale 28-6-2005'!#REF!</definedName>
    <definedName name="oook" localSheetId="2">'[5]Quadro tendenziale 28-6-2005'!#REF!</definedName>
    <definedName name="oook">'[5]Quadro tendenziale 28-6-2005'!#REF!</definedName>
    <definedName name="padAcqBen00" localSheetId="1">#REF!</definedName>
    <definedName name="padAcqBen00" localSheetId="0">#REF!</definedName>
    <definedName name="padAcqBen00" localSheetId="3">#REF!</definedName>
    <definedName name="padAcqBen00" localSheetId="2">#REF!</definedName>
    <definedName name="padAcqBen00">#REF!</definedName>
    <definedName name="padAcqBen01" localSheetId="1">#REF!</definedName>
    <definedName name="padAcqBen01" localSheetId="0">#REF!</definedName>
    <definedName name="padAcqBen01" localSheetId="3">#REF!</definedName>
    <definedName name="padAcqBen01" localSheetId="2">#REF!</definedName>
    <definedName name="padAcqBen01">#REF!</definedName>
    <definedName name="padAcqBen02" localSheetId="1">#REF!</definedName>
    <definedName name="padAcqBen02" localSheetId="0">#REF!</definedName>
    <definedName name="padAcqBen02" localSheetId="3">#REF!</definedName>
    <definedName name="padAcqBen02" localSheetId="2">#REF!</definedName>
    <definedName name="padAcqBen02">#REF!</definedName>
    <definedName name="padAcqBen03" localSheetId="0">#REF!</definedName>
    <definedName name="padAcqBen03" localSheetId="3">#REF!</definedName>
    <definedName name="padAcqBen03" localSheetId="2">#REF!</definedName>
    <definedName name="padAcqBen03">#REF!</definedName>
    <definedName name="padAcqBen04" localSheetId="0">#REF!</definedName>
    <definedName name="padAcqBen04" localSheetId="3">#REF!</definedName>
    <definedName name="padAcqBen04" localSheetId="2">#REF!</definedName>
    <definedName name="padAcqBen04">#REF!</definedName>
    <definedName name="padAcqBen05">'[8]parametri progr'!$I$20</definedName>
    <definedName name="padAcqBen06">'[8]parametri progr'!$J$20</definedName>
    <definedName name="padAcqBen07">'[8]parametri progr'!$K$20</definedName>
    <definedName name="padAltrEnti00" localSheetId="1">#REF!</definedName>
    <definedName name="padAltrEnti00" localSheetId="0">#REF!</definedName>
    <definedName name="padAltrEnti00" localSheetId="3">#REF!</definedName>
    <definedName name="padAltrEnti00" localSheetId="2">#REF!</definedName>
    <definedName name="padAltrEnti00">#REF!</definedName>
    <definedName name="padAltrEnti01" localSheetId="1">#REF!</definedName>
    <definedName name="padAltrEnti01" localSheetId="0">#REF!</definedName>
    <definedName name="padAltrEnti01" localSheetId="3">#REF!</definedName>
    <definedName name="padAltrEnti01" localSheetId="2">#REF!</definedName>
    <definedName name="padAltrEnti01">#REF!</definedName>
    <definedName name="padAltrEnti02" localSheetId="1">#REF!</definedName>
    <definedName name="padAltrEnti02" localSheetId="0">#REF!</definedName>
    <definedName name="padAltrEnti02" localSheetId="3">#REF!</definedName>
    <definedName name="padAltrEnti02" localSheetId="2">#REF!</definedName>
    <definedName name="padAltrEnti02">#REF!</definedName>
    <definedName name="padAltrEnti03" localSheetId="0">#REF!</definedName>
    <definedName name="padAltrEnti03" localSheetId="3">#REF!</definedName>
    <definedName name="padAltrEnti03" localSheetId="2">#REF!</definedName>
    <definedName name="padAltrEnti03">#REF!</definedName>
    <definedName name="padAltrEnti04" localSheetId="0">#REF!</definedName>
    <definedName name="padAltrEnti04" localSheetId="3">#REF!</definedName>
    <definedName name="padAltrEnti04" localSheetId="2">#REF!</definedName>
    <definedName name="padAltrEnti04">#REF!</definedName>
    <definedName name="padAltrEnti05" localSheetId="0">#REF!</definedName>
    <definedName name="padAltrEnti05" localSheetId="3">#REF!</definedName>
    <definedName name="padAltrEnti05" localSheetId="2">#REF!</definedName>
    <definedName name="padAltrEnti05">#REF!</definedName>
    <definedName name="padAltrEnti06" localSheetId="0">#REF!</definedName>
    <definedName name="padAltrEnti06" localSheetId="3">#REF!</definedName>
    <definedName name="padAltrEnti06" localSheetId="2">#REF!</definedName>
    <definedName name="padAltrEnti06">#REF!</definedName>
    <definedName name="padAltrEnti07" localSheetId="0">#REF!</definedName>
    <definedName name="padAltrEnti07" localSheetId="3">#REF!</definedName>
    <definedName name="padAltrEnti07" localSheetId="2">#REF!</definedName>
    <definedName name="padAltrEnti07">#REF!</definedName>
    <definedName name="padAltrServ00" localSheetId="0">#REF!</definedName>
    <definedName name="padAltrServ00" localSheetId="3">#REF!</definedName>
    <definedName name="padAltrServ00" localSheetId="2">#REF!</definedName>
    <definedName name="padAltrServ00">#REF!</definedName>
    <definedName name="padAltrServ01" localSheetId="0">#REF!</definedName>
    <definedName name="padAltrServ01" localSheetId="3">#REF!</definedName>
    <definedName name="padAltrServ01" localSheetId="2">#REF!</definedName>
    <definedName name="padAltrServ01">#REF!</definedName>
    <definedName name="padAltrServ02" localSheetId="0">#REF!</definedName>
    <definedName name="padAltrServ02" localSheetId="3">#REF!</definedName>
    <definedName name="padAltrServ02" localSheetId="2">#REF!</definedName>
    <definedName name="padAltrServ02">#REF!</definedName>
    <definedName name="padAltrServ03" localSheetId="0">#REF!</definedName>
    <definedName name="padAltrServ03" localSheetId="3">#REF!</definedName>
    <definedName name="padAltrServ03" localSheetId="2">#REF!</definedName>
    <definedName name="padAltrServ03">#REF!</definedName>
    <definedName name="padAltrServ04" localSheetId="0">#REF!</definedName>
    <definedName name="padAltrServ04" localSheetId="3">#REF!</definedName>
    <definedName name="padAltrServ04" localSheetId="2">#REF!</definedName>
    <definedName name="padAltrServ04">#REF!</definedName>
    <definedName name="padAltrServ05" localSheetId="0">#REF!</definedName>
    <definedName name="padAltrServ05" localSheetId="3">#REF!</definedName>
    <definedName name="padAltrServ05" localSheetId="2">#REF!</definedName>
    <definedName name="padAltrServ05">#REF!</definedName>
    <definedName name="padAltrServ06" localSheetId="0">#REF!</definedName>
    <definedName name="padAltrServ06" localSheetId="3">#REF!</definedName>
    <definedName name="padAltrServ06" localSheetId="2">#REF!</definedName>
    <definedName name="padAltrServ06">#REF!</definedName>
    <definedName name="padAltrServ07" localSheetId="0">#REF!</definedName>
    <definedName name="padAltrServ07" localSheetId="3">#REF!</definedName>
    <definedName name="padAltrServ07" localSheetId="2">#REF!</definedName>
    <definedName name="padAltrServ07">#REF!</definedName>
    <definedName name="padAmmGen00" localSheetId="0">#REF!</definedName>
    <definedName name="padAmmGen00" localSheetId="3">#REF!</definedName>
    <definedName name="padAmmGen00" localSheetId="2">#REF!</definedName>
    <definedName name="padAmmGen00">#REF!</definedName>
    <definedName name="padAmmGen01" localSheetId="0">#REF!</definedName>
    <definedName name="padAmmGen01" localSheetId="3">#REF!</definedName>
    <definedName name="padAmmGen01" localSheetId="2">#REF!</definedName>
    <definedName name="padAmmGen01">#REF!</definedName>
    <definedName name="padAmmGen02" localSheetId="0">#REF!</definedName>
    <definedName name="padAmmGen02" localSheetId="3">#REF!</definedName>
    <definedName name="padAmmGen02" localSheetId="2">#REF!</definedName>
    <definedName name="padAmmGen02">#REF!</definedName>
    <definedName name="padAmmGen03" localSheetId="0">#REF!</definedName>
    <definedName name="padAmmGen03" localSheetId="3">#REF!</definedName>
    <definedName name="padAmmGen03" localSheetId="2">#REF!</definedName>
    <definedName name="padAmmGen03">#REF!</definedName>
    <definedName name="padAmmGen04" localSheetId="0">#REF!</definedName>
    <definedName name="padAmmGen04" localSheetId="3">#REF!</definedName>
    <definedName name="padAmmGen04" localSheetId="2">#REF!</definedName>
    <definedName name="padAmmGen04">#REF!</definedName>
    <definedName name="padAmmGen05" localSheetId="0">#REF!</definedName>
    <definedName name="padAmmGen05" localSheetId="3">#REF!</definedName>
    <definedName name="padAmmGen05" localSheetId="2">#REF!</definedName>
    <definedName name="padAmmGen05">#REF!</definedName>
    <definedName name="padAmmGen06" localSheetId="0">#REF!</definedName>
    <definedName name="padAmmGen06" localSheetId="3">#REF!</definedName>
    <definedName name="padAmmGen06" localSheetId="2">#REF!</definedName>
    <definedName name="padAmmGen06">#REF!</definedName>
    <definedName name="padAmmGen07" localSheetId="0">#REF!</definedName>
    <definedName name="padAmmGen07" localSheetId="3">#REF!</definedName>
    <definedName name="padAmmGen07" localSheetId="2">#REF!</definedName>
    <definedName name="padAmmGen07">#REF!</definedName>
    <definedName name="padExtrFsn00" localSheetId="0">#REF!</definedName>
    <definedName name="padExtrFsn00" localSheetId="3">#REF!</definedName>
    <definedName name="padExtrFsn00" localSheetId="2">#REF!</definedName>
    <definedName name="padExtrFsn00">#REF!</definedName>
    <definedName name="padExtrFsn01" localSheetId="0">#REF!</definedName>
    <definedName name="padExtrFsn01" localSheetId="3">#REF!</definedName>
    <definedName name="padExtrFsn01" localSheetId="2">#REF!</definedName>
    <definedName name="padExtrFsn01">#REF!</definedName>
    <definedName name="padExtrFsn02" localSheetId="0">#REF!</definedName>
    <definedName name="padExtrFsn02" localSheetId="3">#REF!</definedName>
    <definedName name="padExtrFsn02" localSheetId="2">#REF!</definedName>
    <definedName name="padExtrFsn02">#REF!</definedName>
    <definedName name="padExtrFsn03" localSheetId="0">#REF!</definedName>
    <definedName name="padExtrFsn03" localSheetId="3">#REF!</definedName>
    <definedName name="padExtrFsn03" localSheetId="2">#REF!</definedName>
    <definedName name="padExtrFsn03">#REF!</definedName>
    <definedName name="padExtrFsn04" localSheetId="0">#REF!</definedName>
    <definedName name="padExtrFsn04" localSheetId="3">#REF!</definedName>
    <definedName name="padExtrFsn04" localSheetId="2">#REF!</definedName>
    <definedName name="padExtrFsn04">#REF!</definedName>
    <definedName name="padExtrFsn05" localSheetId="0">#REF!</definedName>
    <definedName name="padExtrFsn05" localSheetId="3">#REF!</definedName>
    <definedName name="padExtrFsn05" localSheetId="2">#REF!</definedName>
    <definedName name="padExtrFsn05">#REF!</definedName>
    <definedName name="padExtrFsn06" localSheetId="0">#REF!</definedName>
    <definedName name="padExtrFsn06" localSheetId="3">#REF!</definedName>
    <definedName name="padExtrFsn06" localSheetId="2">#REF!</definedName>
    <definedName name="padExtrFsn06">#REF!</definedName>
    <definedName name="padExtrFsn07" localSheetId="0">#REF!</definedName>
    <definedName name="padExtrFsn07" localSheetId="3">#REF!</definedName>
    <definedName name="padExtrFsn07" localSheetId="2">#REF!</definedName>
    <definedName name="padExtrFsn07">#REF!</definedName>
    <definedName name="padImpTax00" localSheetId="0">#REF!</definedName>
    <definedName name="padImpTax00" localSheetId="3">#REF!</definedName>
    <definedName name="padImpTax00" localSheetId="2">#REF!</definedName>
    <definedName name="padImpTax00">#REF!</definedName>
    <definedName name="padImpTax01" localSheetId="0">#REF!</definedName>
    <definedName name="padImpTax01" localSheetId="3">#REF!</definedName>
    <definedName name="padImpTax01" localSheetId="2">#REF!</definedName>
    <definedName name="padImpTax01">#REF!</definedName>
    <definedName name="padImpTax02" localSheetId="0">#REF!</definedName>
    <definedName name="padImpTax02" localSheetId="3">#REF!</definedName>
    <definedName name="padImpTax02" localSheetId="2">#REF!</definedName>
    <definedName name="padImpTax02">#REF!</definedName>
    <definedName name="padImpTax03" localSheetId="0">#REF!</definedName>
    <definedName name="padImpTax03" localSheetId="3">#REF!</definedName>
    <definedName name="padImpTax03" localSheetId="2">#REF!</definedName>
    <definedName name="padImpTax03">#REF!</definedName>
    <definedName name="padImpTax04" localSheetId="0">#REF!</definedName>
    <definedName name="padImpTax04" localSheetId="3">#REF!</definedName>
    <definedName name="padImpTax04" localSheetId="2">#REF!</definedName>
    <definedName name="padImpTax04">#REF!</definedName>
    <definedName name="padImpTax05" localSheetId="0">#REF!</definedName>
    <definedName name="padImpTax05" localSheetId="3">#REF!</definedName>
    <definedName name="padImpTax05" localSheetId="2">#REF!</definedName>
    <definedName name="padImpTax05">#REF!</definedName>
    <definedName name="padImpTax06" localSheetId="0">#REF!</definedName>
    <definedName name="padImpTax06" localSheetId="3">#REF!</definedName>
    <definedName name="padImpTax06" localSheetId="2">#REF!</definedName>
    <definedName name="padImpTax06">#REF!</definedName>
    <definedName name="padImpTax07" localSheetId="0">#REF!</definedName>
    <definedName name="padImpTax07" localSheetId="3">#REF!</definedName>
    <definedName name="padImpTax07" localSheetId="2">#REF!</definedName>
    <definedName name="padImpTax07">#REF!</definedName>
    <definedName name="padIrcss00" localSheetId="0">#REF!</definedName>
    <definedName name="padIrcss00" localSheetId="3">#REF!</definedName>
    <definedName name="padIrcss00" localSheetId="2">#REF!</definedName>
    <definedName name="padIrcss00">#REF!</definedName>
    <definedName name="padIrcss01" localSheetId="0">#REF!</definedName>
    <definedName name="padIrcss01" localSheetId="3">#REF!</definedName>
    <definedName name="padIrcss01" localSheetId="2">#REF!</definedName>
    <definedName name="padIrcss01">#REF!</definedName>
    <definedName name="padIrcss02" localSheetId="0">#REF!</definedName>
    <definedName name="padIrcss02" localSheetId="3">#REF!</definedName>
    <definedName name="padIrcss02" localSheetId="2">#REF!</definedName>
    <definedName name="padIrcss02">#REF!</definedName>
    <definedName name="padIrcss03" localSheetId="0">#REF!</definedName>
    <definedName name="padIrcss03" localSheetId="3">#REF!</definedName>
    <definedName name="padIrcss03" localSheetId="2">#REF!</definedName>
    <definedName name="padIrcss03">#REF!</definedName>
    <definedName name="padIrcss04" localSheetId="0">#REF!</definedName>
    <definedName name="padIrcss04" localSheetId="3">#REF!</definedName>
    <definedName name="padIrcss04" localSheetId="2">#REF!</definedName>
    <definedName name="padIrcss04">#REF!</definedName>
    <definedName name="padIrcss05" localSheetId="0">#REF!</definedName>
    <definedName name="padIrcss05" localSheetId="3">#REF!</definedName>
    <definedName name="padIrcss05" localSheetId="2">#REF!</definedName>
    <definedName name="padIrcss05">#REF!</definedName>
    <definedName name="padIrcss06" localSheetId="0">#REF!</definedName>
    <definedName name="padIrcss06" localSheetId="3">#REF!</definedName>
    <definedName name="padIrcss06" localSheetId="2">#REF!</definedName>
    <definedName name="padIrcss06">#REF!</definedName>
    <definedName name="padIrcss07" localSheetId="0">#REF!</definedName>
    <definedName name="padIrcss07" localSheetId="3">#REF!</definedName>
    <definedName name="padIrcss07" localSheetId="2">#REF!</definedName>
    <definedName name="padIrcss07">#REF!</definedName>
    <definedName name="padManutenz00" localSheetId="0">#REF!</definedName>
    <definedName name="padManutenz00" localSheetId="3">#REF!</definedName>
    <definedName name="padManutenz00" localSheetId="2">#REF!</definedName>
    <definedName name="padManutenz00">#REF!</definedName>
    <definedName name="padManutenz01" localSheetId="0">#REF!</definedName>
    <definedName name="padManutenz01" localSheetId="3">#REF!</definedName>
    <definedName name="padManutenz01" localSheetId="2">#REF!</definedName>
    <definedName name="padManutenz01">#REF!</definedName>
    <definedName name="padManutenz02" localSheetId="0">#REF!</definedName>
    <definedName name="padManutenz02" localSheetId="3">#REF!</definedName>
    <definedName name="padManutenz02" localSheetId="2">#REF!</definedName>
    <definedName name="padManutenz02">#REF!</definedName>
    <definedName name="padManutenz03" localSheetId="0">#REF!</definedName>
    <definedName name="padManutenz03" localSheetId="3">#REF!</definedName>
    <definedName name="padManutenz03" localSheetId="2">#REF!</definedName>
    <definedName name="padManutenz03">#REF!</definedName>
    <definedName name="padManutenz04" localSheetId="0">#REF!</definedName>
    <definedName name="padManutenz04" localSheetId="3">#REF!</definedName>
    <definedName name="padManutenz04" localSheetId="2">#REF!</definedName>
    <definedName name="padManutenz04">#REF!</definedName>
    <definedName name="padManutenz05" localSheetId="0">#REF!</definedName>
    <definedName name="padManutenz05" localSheetId="3">#REF!</definedName>
    <definedName name="padManutenz05" localSheetId="2">#REF!</definedName>
    <definedName name="padManutenz05">#REF!</definedName>
    <definedName name="padManutenz06" localSheetId="0">#REF!</definedName>
    <definedName name="padManutenz06" localSheetId="3">#REF!</definedName>
    <definedName name="padManutenz06" localSheetId="2">#REF!</definedName>
    <definedName name="padManutenz06">#REF!</definedName>
    <definedName name="padManutenz07" localSheetId="0">#REF!</definedName>
    <definedName name="padManutenz07" localSheetId="3">#REF!</definedName>
    <definedName name="padManutenz07" localSheetId="2">#REF!</definedName>
    <definedName name="padManutenz07">#REF!</definedName>
    <definedName name="padmedgen00" localSheetId="0">#REF!</definedName>
    <definedName name="padmedgen00" localSheetId="3">#REF!</definedName>
    <definedName name="padmedgen00" localSheetId="2">#REF!</definedName>
    <definedName name="padmedgen00">#REF!</definedName>
    <definedName name="padmedgen01" localSheetId="0">#REF!</definedName>
    <definedName name="padmedgen01" localSheetId="3">#REF!</definedName>
    <definedName name="padmedgen01" localSheetId="2">#REF!</definedName>
    <definedName name="padmedgen01">#REF!</definedName>
    <definedName name="padmedgen02" localSheetId="0">#REF!</definedName>
    <definedName name="padmedgen02" localSheetId="3">#REF!</definedName>
    <definedName name="padmedgen02" localSheetId="2">#REF!</definedName>
    <definedName name="padmedgen02">#REF!</definedName>
    <definedName name="padmedgen03" localSheetId="0">#REF!</definedName>
    <definedName name="padmedgen03" localSheetId="3">#REF!</definedName>
    <definedName name="padmedgen03" localSheetId="2">#REF!</definedName>
    <definedName name="padmedgen03">#REF!</definedName>
    <definedName name="padmedgen04" localSheetId="0">#REF!</definedName>
    <definedName name="padmedgen04" localSheetId="3">#REF!</definedName>
    <definedName name="padmedgen04" localSheetId="2">#REF!</definedName>
    <definedName name="padmedgen04">#REF!</definedName>
    <definedName name="padmedgen05">'[8]parametri progr'!$I$11</definedName>
    <definedName name="padmedgen06">'[8]parametri progr'!$J$11</definedName>
    <definedName name="padmedgen07">'[8]parametri progr'!$K$11</definedName>
    <definedName name="padOnFin00" localSheetId="1">#REF!</definedName>
    <definedName name="padOnFin00" localSheetId="0">#REF!</definedName>
    <definedName name="padOnFin00" localSheetId="3">#REF!</definedName>
    <definedName name="padOnFin00" localSheetId="2">#REF!</definedName>
    <definedName name="padOnFin00">#REF!</definedName>
    <definedName name="padOnFin01" localSheetId="1">#REF!</definedName>
    <definedName name="padOnFin01" localSheetId="0">#REF!</definedName>
    <definedName name="padOnFin01" localSheetId="3">#REF!</definedName>
    <definedName name="padOnFin01" localSheetId="2">#REF!</definedName>
    <definedName name="padOnFin01">#REF!</definedName>
    <definedName name="padOnFin02" localSheetId="1">#REF!</definedName>
    <definedName name="padOnFin02" localSheetId="0">#REF!</definedName>
    <definedName name="padOnFin02" localSheetId="3">#REF!</definedName>
    <definedName name="padOnFin02" localSheetId="2">#REF!</definedName>
    <definedName name="padOnFin02">#REF!</definedName>
    <definedName name="padOnFin03" localSheetId="0">#REF!</definedName>
    <definedName name="padOnFin03" localSheetId="3">#REF!</definedName>
    <definedName name="padOnFin03" localSheetId="2">#REF!</definedName>
    <definedName name="padOnFin03">#REF!</definedName>
    <definedName name="padOnFin04" localSheetId="0">#REF!</definedName>
    <definedName name="padOnFin04" localSheetId="3">#REF!</definedName>
    <definedName name="padOnFin04" localSheetId="2">#REF!</definedName>
    <definedName name="padOnFin04">#REF!</definedName>
    <definedName name="padOnFin05" localSheetId="0">#REF!</definedName>
    <definedName name="padOnFin05" localSheetId="3">#REF!</definedName>
    <definedName name="padOnFin05" localSheetId="2">#REF!</definedName>
    <definedName name="padOnFin05">#REF!</definedName>
    <definedName name="padOnFin06" localSheetId="0">#REF!</definedName>
    <definedName name="padOnFin06" localSheetId="3">#REF!</definedName>
    <definedName name="padOnFin06" localSheetId="2">#REF!</definedName>
    <definedName name="padOnFin06">#REF!</definedName>
    <definedName name="padOnFin07" localSheetId="0">#REF!</definedName>
    <definedName name="padOnFin07" localSheetId="3">#REF!</definedName>
    <definedName name="padOnFin07" localSheetId="2">#REF!</definedName>
    <definedName name="padOnFin07">#REF!</definedName>
    <definedName name="padOspPriv00" localSheetId="0">#REF!</definedName>
    <definedName name="padOspPriv00" localSheetId="3">#REF!</definedName>
    <definedName name="padOspPriv00" localSheetId="2">#REF!</definedName>
    <definedName name="padOspPriv00">#REF!</definedName>
    <definedName name="padOspPriv01" localSheetId="0">#REF!</definedName>
    <definedName name="padOspPriv01" localSheetId="3">#REF!</definedName>
    <definedName name="padOspPriv01" localSheetId="2">#REF!</definedName>
    <definedName name="padOspPriv01">#REF!</definedName>
    <definedName name="padOspPriv02" localSheetId="0">#REF!</definedName>
    <definedName name="padOspPriv02" localSheetId="3">#REF!</definedName>
    <definedName name="padOspPriv02" localSheetId="2">#REF!</definedName>
    <definedName name="padOspPriv02">#REF!</definedName>
    <definedName name="padOspPriv03" localSheetId="0">#REF!</definedName>
    <definedName name="padOspPriv03" localSheetId="3">#REF!</definedName>
    <definedName name="padOspPriv03" localSheetId="2">#REF!</definedName>
    <definedName name="padOspPriv03">#REF!</definedName>
    <definedName name="padOspPriv04" localSheetId="0">#REF!</definedName>
    <definedName name="padOspPriv04" localSheetId="3">#REF!</definedName>
    <definedName name="padOspPriv04" localSheetId="2">#REF!</definedName>
    <definedName name="padOspPriv04">#REF!</definedName>
    <definedName name="padOspPriv05" localSheetId="0">#REF!</definedName>
    <definedName name="padOspPriv05" localSheetId="3">#REF!</definedName>
    <definedName name="padOspPriv05" localSheetId="2">#REF!</definedName>
    <definedName name="padOspPriv05">#REF!</definedName>
    <definedName name="padOspPriv06" localSheetId="0">#REF!</definedName>
    <definedName name="padOspPriv06" localSheetId="3">#REF!</definedName>
    <definedName name="padOspPriv06" localSheetId="2">#REF!</definedName>
    <definedName name="padOspPriv06">#REF!</definedName>
    <definedName name="padOspPriv07" localSheetId="0">#REF!</definedName>
    <definedName name="padOspPriv07" localSheetId="3">#REF!</definedName>
    <definedName name="padOspPriv07" localSheetId="2">#REF!</definedName>
    <definedName name="padOspPriv07">#REF!</definedName>
    <definedName name="padOspPubb00" localSheetId="0">#REF!</definedName>
    <definedName name="padOspPubb00" localSheetId="3">#REF!</definedName>
    <definedName name="padOspPubb00" localSheetId="2">#REF!</definedName>
    <definedName name="padOspPubb00">#REF!</definedName>
    <definedName name="padOspPubb01" localSheetId="0">#REF!</definedName>
    <definedName name="padOspPubb01" localSheetId="3">#REF!</definedName>
    <definedName name="padOspPubb01" localSheetId="2">#REF!</definedName>
    <definedName name="padOspPubb01">#REF!</definedName>
    <definedName name="padOspPubb02" localSheetId="0">#REF!</definedName>
    <definedName name="padOspPubb02" localSheetId="3">#REF!</definedName>
    <definedName name="padOspPubb02" localSheetId="2">#REF!</definedName>
    <definedName name="padOspPubb02">#REF!</definedName>
    <definedName name="padOspPubb03" localSheetId="0">#REF!</definedName>
    <definedName name="padOspPubb03" localSheetId="3">#REF!</definedName>
    <definedName name="padOspPubb03" localSheetId="2">#REF!</definedName>
    <definedName name="padOspPubb03">#REF!</definedName>
    <definedName name="padOspPubb04" localSheetId="0">#REF!</definedName>
    <definedName name="padOspPubb04" localSheetId="3">#REF!</definedName>
    <definedName name="padOspPubb04" localSheetId="2">#REF!</definedName>
    <definedName name="padOspPubb04">#REF!</definedName>
    <definedName name="padOspPubb05" localSheetId="0">#REF!</definedName>
    <definedName name="padOspPubb05" localSheetId="3">#REF!</definedName>
    <definedName name="padOspPubb05" localSheetId="2">#REF!</definedName>
    <definedName name="padOspPubb05">#REF!</definedName>
    <definedName name="padOspPubb06" localSheetId="0">#REF!</definedName>
    <definedName name="padOspPubb06" localSheetId="3">#REF!</definedName>
    <definedName name="padOspPubb06" localSheetId="2">#REF!</definedName>
    <definedName name="padOspPubb06">#REF!</definedName>
    <definedName name="padOspPubb07" localSheetId="0">#REF!</definedName>
    <definedName name="padOspPubb07" localSheetId="3">#REF!</definedName>
    <definedName name="padOspPubb07" localSheetId="2">#REF!</definedName>
    <definedName name="padOspPubb07">#REF!</definedName>
    <definedName name="padServApp00" localSheetId="0">#REF!</definedName>
    <definedName name="padServApp00" localSheetId="3">#REF!</definedName>
    <definedName name="padServApp00" localSheetId="2">#REF!</definedName>
    <definedName name="padServApp00">#REF!</definedName>
    <definedName name="padServApp01" localSheetId="0">#REF!</definedName>
    <definedName name="padServApp01" localSheetId="3">#REF!</definedName>
    <definedName name="padServApp01" localSheetId="2">#REF!</definedName>
    <definedName name="padServApp01">#REF!</definedName>
    <definedName name="padServApp02" localSheetId="0">#REF!</definedName>
    <definedName name="padServApp02" localSheetId="3">#REF!</definedName>
    <definedName name="padServApp02" localSheetId="2">#REF!</definedName>
    <definedName name="padServApp02">#REF!</definedName>
    <definedName name="padServApp03" localSheetId="0">#REF!</definedName>
    <definedName name="padServApp03" localSheetId="3">#REF!</definedName>
    <definedName name="padServApp03" localSheetId="2">#REF!</definedName>
    <definedName name="padServApp03">#REF!</definedName>
    <definedName name="padServApp04" localSheetId="0">#REF!</definedName>
    <definedName name="padServApp04" localSheetId="3">#REF!</definedName>
    <definedName name="padServApp04" localSheetId="2">#REF!</definedName>
    <definedName name="padServApp04">#REF!</definedName>
    <definedName name="padServApp05" localSheetId="0">#REF!</definedName>
    <definedName name="padServApp05" localSheetId="3">#REF!</definedName>
    <definedName name="padServApp05" localSheetId="2">#REF!</definedName>
    <definedName name="padServApp05">#REF!</definedName>
    <definedName name="padServApp06" localSheetId="0">#REF!</definedName>
    <definedName name="padServApp06" localSheetId="3">#REF!</definedName>
    <definedName name="padServApp06" localSheetId="2">#REF!</definedName>
    <definedName name="padServApp06">#REF!</definedName>
    <definedName name="padServApp07" localSheetId="0">#REF!</definedName>
    <definedName name="padServApp07" localSheetId="3">#REF!</definedName>
    <definedName name="padServApp07" localSheetId="2">#REF!</definedName>
    <definedName name="padServApp07">#REF!</definedName>
    <definedName name="padSpecPriv00" localSheetId="0">#REF!</definedName>
    <definedName name="padSpecPriv00" localSheetId="3">#REF!</definedName>
    <definedName name="padSpecPriv00" localSheetId="2">#REF!</definedName>
    <definedName name="padSpecPriv00">#REF!</definedName>
    <definedName name="padSpecPriv01" localSheetId="0">#REF!</definedName>
    <definedName name="padSpecPriv01" localSheetId="3">#REF!</definedName>
    <definedName name="padSpecPriv01" localSheetId="2">#REF!</definedName>
    <definedName name="padSpecPriv01">#REF!</definedName>
    <definedName name="padSpecPriv02" localSheetId="0">#REF!</definedName>
    <definedName name="padSpecPriv02" localSheetId="3">#REF!</definedName>
    <definedName name="padSpecPriv02" localSheetId="2">#REF!</definedName>
    <definedName name="padSpecPriv02">#REF!</definedName>
    <definedName name="padSpecPriv03" localSheetId="0">#REF!</definedName>
    <definedName name="padSpecPriv03" localSheetId="3">#REF!</definedName>
    <definedName name="padSpecPriv03" localSheetId="2">#REF!</definedName>
    <definedName name="padSpecPriv03">#REF!</definedName>
    <definedName name="padSpecPriv04" localSheetId="0">#REF!</definedName>
    <definedName name="padSpecPriv04" localSheetId="3">#REF!</definedName>
    <definedName name="padSpecPriv04" localSheetId="2">#REF!</definedName>
    <definedName name="padSpecPriv04">#REF!</definedName>
    <definedName name="padSpecPriv05" localSheetId="0">#REF!</definedName>
    <definedName name="padSpecPriv05" localSheetId="3">#REF!</definedName>
    <definedName name="padSpecPriv05" localSheetId="2">#REF!</definedName>
    <definedName name="padSpecPriv05">#REF!</definedName>
    <definedName name="padSpecPriv06" localSheetId="0">#REF!</definedName>
    <definedName name="padSpecPriv06" localSheetId="3">#REF!</definedName>
    <definedName name="padSpecPriv06" localSheetId="2">#REF!</definedName>
    <definedName name="padSpecPriv06">#REF!</definedName>
    <definedName name="padSpecPriv07" localSheetId="0">#REF!</definedName>
    <definedName name="padSpecPriv07" localSheetId="3">#REF!</definedName>
    <definedName name="padSpecPriv07" localSheetId="2">#REF!</definedName>
    <definedName name="padSpecPriv07">#REF!</definedName>
    <definedName name="padSpecPubb00" localSheetId="0">#REF!</definedName>
    <definedName name="padSpecPubb00" localSheetId="3">#REF!</definedName>
    <definedName name="padSpecPubb00" localSheetId="2">#REF!</definedName>
    <definedName name="padSpecPubb00">#REF!</definedName>
    <definedName name="padSpecPubb01" localSheetId="0">#REF!</definedName>
    <definedName name="padSpecPubb01" localSheetId="3">#REF!</definedName>
    <definedName name="padSpecPubb01" localSheetId="2">#REF!</definedName>
    <definedName name="padSpecPubb01">#REF!</definedName>
    <definedName name="padSpecPubb02" localSheetId="0">#REF!</definedName>
    <definedName name="padSpecPubb02" localSheetId="3">#REF!</definedName>
    <definedName name="padSpecPubb02" localSheetId="2">#REF!</definedName>
    <definedName name="padSpecPubb02">#REF!</definedName>
    <definedName name="padSpecPubb03" localSheetId="0">#REF!</definedName>
    <definedName name="padSpecPubb03" localSheetId="3">#REF!</definedName>
    <definedName name="padSpecPubb03" localSheetId="2">#REF!</definedName>
    <definedName name="padSpecPubb03">#REF!</definedName>
    <definedName name="padSpecPubb04" localSheetId="0">#REF!</definedName>
    <definedName name="padSpecPubb04" localSheetId="3">#REF!</definedName>
    <definedName name="padSpecPubb04" localSheetId="2">#REF!</definedName>
    <definedName name="padSpecPubb04">#REF!</definedName>
    <definedName name="padSpecPubb05" localSheetId="0">#REF!</definedName>
    <definedName name="padSpecPubb05" localSheetId="3">#REF!</definedName>
    <definedName name="padSpecPubb05" localSheetId="2">#REF!</definedName>
    <definedName name="padSpecPubb05">#REF!</definedName>
    <definedName name="padSpecPubb06" localSheetId="0">#REF!</definedName>
    <definedName name="padSpecPubb06" localSheetId="3">#REF!</definedName>
    <definedName name="padSpecPubb06" localSheetId="2">#REF!</definedName>
    <definedName name="padSpecPubb06">#REF!</definedName>
    <definedName name="padSpecPubb07" localSheetId="0">#REF!</definedName>
    <definedName name="padSpecPubb07" localSheetId="3">#REF!</definedName>
    <definedName name="padSpecPubb07" localSheetId="2">#REF!</definedName>
    <definedName name="padSpecPubb07">#REF!</definedName>
    <definedName name="permute" localSheetId="0">#REF!</definedName>
    <definedName name="permute">#REF!</definedName>
    <definedName name="piln07">'[4]Quadro Macro'!$L$7</definedName>
    <definedName name="pilt05">'[4]Quadro Macro'!$L$9</definedName>
    <definedName name="pilt06">'[4]Quadro Macro'!$L$10</definedName>
    <definedName name="pilt07">'[4]Quadro Macro'!$L$11</definedName>
    <definedName name="pinflprev00" localSheetId="1">#REF!</definedName>
    <definedName name="pinflprev00" localSheetId="0">#REF!</definedName>
    <definedName name="pinflprev00" localSheetId="3">#REF!</definedName>
    <definedName name="pinflprev00" localSheetId="2">#REF!</definedName>
    <definedName name="pinflprev00">#REF!</definedName>
    <definedName name="pinflprev01" localSheetId="1">#REF!</definedName>
    <definedName name="pinflprev01" localSheetId="0">#REF!</definedName>
    <definedName name="pinflprev01" localSheetId="3">#REF!</definedName>
    <definedName name="pinflprev01" localSheetId="2">#REF!</definedName>
    <definedName name="pinflprev01">#REF!</definedName>
    <definedName name="pinflprev02" localSheetId="1">#REF!</definedName>
    <definedName name="pinflprev02" localSheetId="0">#REF!</definedName>
    <definedName name="pinflprev02" localSheetId="3">#REF!</definedName>
    <definedName name="pinflprev02" localSheetId="2">#REF!</definedName>
    <definedName name="pinflprev02">#REF!</definedName>
    <definedName name="pinflprev03" localSheetId="0">#REF!</definedName>
    <definedName name="pinflprev03" localSheetId="3">#REF!</definedName>
    <definedName name="pinflprev03" localSheetId="2">#REF!</definedName>
    <definedName name="pinflprev03">#REF!</definedName>
    <definedName name="pinflprev04" localSheetId="0">#REF!</definedName>
    <definedName name="pinflprev04" localSheetId="3">#REF!</definedName>
    <definedName name="pinflprev04" localSheetId="2">#REF!</definedName>
    <definedName name="pinflprev04">#REF!</definedName>
    <definedName name="pinflprev05" localSheetId="0">#REF!</definedName>
    <definedName name="pinflprev05" localSheetId="3">#REF!</definedName>
    <definedName name="pinflprev05" localSheetId="2">#REF!</definedName>
    <definedName name="pinflprev05">#REF!</definedName>
    <definedName name="pinflprev06" localSheetId="0">#REF!</definedName>
    <definedName name="pinflprev06" localSheetId="3">#REF!</definedName>
    <definedName name="pinflprev06" localSheetId="2">#REF!</definedName>
    <definedName name="pinflprev06">#REF!</definedName>
    <definedName name="pinflprev07" localSheetId="0">#REF!</definedName>
    <definedName name="pinflprev07" localSheetId="3">#REF!</definedName>
    <definedName name="pinflprev07" localSheetId="2">#REF!</definedName>
    <definedName name="pinflprev07">#REF!</definedName>
    <definedName name="pinflprog00" localSheetId="0">#REF!</definedName>
    <definedName name="pinflprog00" localSheetId="3">#REF!</definedName>
    <definedName name="pinflprog00" localSheetId="2">#REF!</definedName>
    <definedName name="pinflprog00">#REF!</definedName>
    <definedName name="pinflprog01" localSheetId="0">#REF!</definedName>
    <definedName name="pinflprog01" localSheetId="3">#REF!</definedName>
    <definedName name="pinflprog01" localSheetId="2">#REF!</definedName>
    <definedName name="pinflprog01">#REF!</definedName>
    <definedName name="pinflprog02" localSheetId="0">#REF!</definedName>
    <definedName name="pinflprog02" localSheetId="3">#REF!</definedName>
    <definedName name="pinflprog02" localSheetId="2">#REF!</definedName>
    <definedName name="pinflprog02">#REF!</definedName>
    <definedName name="pinflprog03" localSheetId="0">#REF!</definedName>
    <definedName name="pinflprog03" localSheetId="3">#REF!</definedName>
    <definedName name="pinflprog03" localSheetId="2">#REF!</definedName>
    <definedName name="pinflprog03">#REF!</definedName>
    <definedName name="pinflprog04" localSheetId="0">#REF!</definedName>
    <definedName name="pinflprog04" localSheetId="3">#REF!</definedName>
    <definedName name="pinflprog04" localSheetId="2">#REF!</definedName>
    <definedName name="pinflprog04">#REF!</definedName>
    <definedName name="pinflprog05" localSheetId="0">#REF!</definedName>
    <definedName name="pinflprog05" localSheetId="3">#REF!</definedName>
    <definedName name="pinflprog05" localSheetId="2">#REF!</definedName>
    <definedName name="pinflprog05">#REF!</definedName>
    <definedName name="pinflprog06" localSheetId="0">#REF!</definedName>
    <definedName name="pinflprog06" localSheetId="3">#REF!</definedName>
    <definedName name="pinflprog06" localSheetId="2">#REF!</definedName>
    <definedName name="pinflprog06">#REF!</definedName>
    <definedName name="pinflprog07" localSheetId="0">#REF!</definedName>
    <definedName name="pinflprog07" localSheetId="3">#REF!</definedName>
    <definedName name="pinflprog07" localSheetId="2">#REF!</definedName>
    <definedName name="pinflprog07">#REF!</definedName>
    <definedName name="pippo" localSheetId="1" hidden="1">{#N/A,#N/A,FALSE,"Indice"}</definedName>
    <definedName name="pippo" localSheetId="0" hidden="1">{#N/A,#N/A,FALSE,"Indice"}</definedName>
    <definedName name="pippo" localSheetId="3" hidden="1">{#N/A,#N/A,FALSE,"Indice"}</definedName>
    <definedName name="pippo" hidden="1">{#N/A,#N/A,FALSE,"Indice"}</definedName>
    <definedName name="PIVOT_1997" localSheetId="1" hidden="1">{#N/A,#N/A,FALSE,"A4";#N/A,#N/A,FALSE,"A3";#N/A,#N/A,FALSE,"A2";#N/A,#N/A,FALSE,"A1"}</definedName>
    <definedName name="PIVOT_1997" localSheetId="0" hidden="1">{#N/A,#N/A,FALSE,"A4";#N/A,#N/A,FALSE,"A3";#N/A,#N/A,FALSE,"A2";#N/A,#N/A,FALSE,"A1"}</definedName>
    <definedName name="PIVOT_1997" localSheetId="3" hidden="1">{#N/A,#N/A,FALSE,"A4";#N/A,#N/A,FALSE,"A3";#N/A,#N/A,FALSE,"A2";#N/A,#N/A,FALSE,"A1"}</definedName>
    <definedName name="PIVOT_1997" hidden="1">{#N/A,#N/A,FALSE,"A4";#N/A,#N/A,FALSE,"A3";#N/A,#N/A,FALSE,"A2";#N/A,#N/A,FALSE,"A1"}</definedName>
    <definedName name="plo" localSheetId="0">'[5]Quadro tendenziale 28-6-2005'!#REF!</definedName>
    <definedName name="plo" localSheetId="3">'[5]Quadro tendenziale 28-6-2005'!#REF!</definedName>
    <definedName name="plo" localSheetId="2">'[5]Quadro tendenziale 28-6-2005'!#REF!</definedName>
    <definedName name="plo">'[5]Quadro tendenziale 28-6-2005'!#REF!</definedName>
    <definedName name="pop_0" localSheetId="1">#REF!</definedName>
    <definedName name="pop_0" localSheetId="0">#REF!</definedName>
    <definedName name="pop_0" localSheetId="3">#REF!</definedName>
    <definedName name="pop_0" localSheetId="2">#REF!</definedName>
    <definedName name="pop_0">#REF!</definedName>
    <definedName name="pop_1_4" localSheetId="1">#REF!</definedName>
    <definedName name="pop_1_4" localSheetId="0">#REF!</definedName>
    <definedName name="pop_1_4" localSheetId="3">#REF!</definedName>
    <definedName name="pop_1_4" localSheetId="2">#REF!</definedName>
    <definedName name="pop_1_4">#REF!</definedName>
    <definedName name="pop_15_24" localSheetId="1">#REF!</definedName>
    <definedName name="pop_15_24" localSheetId="0">#REF!</definedName>
    <definedName name="pop_15_24" localSheetId="3">#REF!</definedName>
    <definedName name="pop_15_24" localSheetId="2">#REF!</definedName>
    <definedName name="pop_15_24">#REF!</definedName>
    <definedName name="pop_15_24_F" localSheetId="0">#REF!</definedName>
    <definedName name="pop_15_24_F" localSheetId="3">#REF!</definedName>
    <definedName name="pop_15_24_F" localSheetId="2">#REF!</definedName>
    <definedName name="pop_15_24_F">#REF!</definedName>
    <definedName name="pop_15_24_M" localSheetId="0">#REF!</definedName>
    <definedName name="pop_15_24_M" localSheetId="3">#REF!</definedName>
    <definedName name="pop_15_24_M" localSheetId="2">#REF!</definedName>
    <definedName name="pop_15_24_M">#REF!</definedName>
    <definedName name="pop_25_44" localSheetId="0">#REF!</definedName>
    <definedName name="pop_25_44" localSheetId="3">#REF!</definedName>
    <definedName name="pop_25_44" localSheetId="2">#REF!</definedName>
    <definedName name="pop_25_44">#REF!</definedName>
    <definedName name="pop_25_44_F" localSheetId="0">#REF!</definedName>
    <definedName name="pop_25_44_F" localSheetId="3">#REF!</definedName>
    <definedName name="pop_25_44_F" localSheetId="2">#REF!</definedName>
    <definedName name="pop_25_44_F">#REF!</definedName>
    <definedName name="pop_25_44_M" localSheetId="0">#REF!</definedName>
    <definedName name="pop_25_44_M" localSheetId="3">#REF!</definedName>
    <definedName name="pop_25_44_M" localSheetId="2">#REF!</definedName>
    <definedName name="pop_25_44_M">#REF!</definedName>
    <definedName name="pop_45_64" localSheetId="0">#REF!</definedName>
    <definedName name="pop_45_64" localSheetId="3">#REF!</definedName>
    <definedName name="pop_45_64" localSheetId="2">#REF!</definedName>
    <definedName name="pop_45_64">#REF!</definedName>
    <definedName name="pop_5_14" localSheetId="0">#REF!</definedName>
    <definedName name="pop_5_14" localSheetId="3">#REF!</definedName>
    <definedName name="pop_5_14" localSheetId="2">#REF!</definedName>
    <definedName name="pop_5_14">#REF!</definedName>
    <definedName name="pop_65_74" localSheetId="0">#REF!</definedName>
    <definedName name="pop_65_74" localSheetId="3">#REF!</definedName>
    <definedName name="pop_65_74" localSheetId="2">#REF!</definedName>
    <definedName name="pop_65_74">#REF!</definedName>
    <definedName name="pop_over_75" localSheetId="0">#REF!</definedName>
    <definedName name="pop_over_75" localSheetId="3">#REF!</definedName>
    <definedName name="pop_over_75" localSheetId="2">#REF!</definedName>
    <definedName name="pop_over_75">#REF!</definedName>
    <definedName name="pp" localSheetId="0">'[5]Quadro tendenziale 28-6-2005'!#REF!</definedName>
    <definedName name="pp" localSheetId="3">'[5]Quadro tendenziale 28-6-2005'!#REF!</definedName>
    <definedName name="pp" localSheetId="2">'[5]Quadro tendenziale 28-6-2005'!#REF!</definedName>
    <definedName name="pp">'[5]Quadro tendenziale 28-6-2005'!#REF!</definedName>
    <definedName name="Prestaz" localSheetId="1">#REF!</definedName>
    <definedName name="Prestaz" localSheetId="0">#REF!</definedName>
    <definedName name="Prestaz" localSheetId="3">#REF!</definedName>
    <definedName name="Prestaz">#REF!</definedName>
    <definedName name="PRESTAZIONI__SOCIALI______________________R64" localSheetId="1">#REF!</definedName>
    <definedName name="PRESTAZIONI__SOCIALI______________________R64" localSheetId="0">#REF!</definedName>
    <definedName name="PRESTAZIONI__SOCIALI______________________R64" localSheetId="3">#REF!</definedName>
    <definedName name="PRESTAZIONI__SOCIALI______________________R64" localSheetId="2">#REF!</definedName>
    <definedName name="PRESTAZIONI__SOCIALI______________________R64">#REF!</definedName>
    <definedName name="prestfunzed98" localSheetId="1">#REF!</definedName>
    <definedName name="prestfunzed98" localSheetId="0">#REF!</definedName>
    <definedName name="prestfunzed98" localSheetId="3">#REF!</definedName>
    <definedName name="prestfunzed98" localSheetId="2">#REF!</definedName>
    <definedName name="prestfunzed98">#REF!</definedName>
    <definedName name="previsione" localSheetId="0">#REF!</definedName>
    <definedName name="previsione">#REF!</definedName>
    <definedName name="prova" localSheetId="1" hidden="1">{#N/A,#N/A,FALSE,"B1";#N/A,#N/A,FALSE,"B2";#N/A,#N/A,FALSE,"B3";#N/A,#N/A,FALSE,"A4";#N/A,#N/A,FALSE,"A3";#N/A,#N/A,FALSE,"A2";#N/A,#N/A,FALSE,"A1";#N/A,#N/A,FALSE,"Indice"}</definedName>
    <definedName name="prova" localSheetId="0" hidden="1">{#N/A,#N/A,FALSE,"B1";#N/A,#N/A,FALSE,"B2";#N/A,#N/A,FALSE,"B3";#N/A,#N/A,FALSE,"A4";#N/A,#N/A,FALSE,"A3";#N/A,#N/A,FALSE,"A2";#N/A,#N/A,FALSE,"A1";#N/A,#N/A,FALSE,"Indice"}</definedName>
    <definedName name="prova" localSheetId="3" hidden="1">{#N/A,#N/A,FALSE,"B1";#N/A,#N/A,FALSE,"B2";#N/A,#N/A,FALSE,"B3";#N/A,#N/A,FALSE,"A4";#N/A,#N/A,FALSE,"A3";#N/A,#N/A,FALSE,"A2";#N/A,#N/A,FALSE,"A1";#N/A,#N/A,FALSE,"Indice"}</definedName>
    <definedName name="prova" hidden="1">{#N/A,#N/A,FALSE,"B1";#N/A,#N/A,FALSE,"B2";#N/A,#N/A,FALSE,"B3";#N/A,#N/A,FALSE,"A4";#N/A,#N/A,FALSE,"A3";#N/A,#N/A,FALSE,"A2";#N/A,#N/A,FALSE,"A1";#N/A,#N/A,FALSE,"Indice"}</definedName>
    <definedName name="PUGLIA_1_TRIM_2001" localSheetId="1">#REF!</definedName>
    <definedName name="PUGLIA_1_TRIM_2001" localSheetId="0">#REF!</definedName>
    <definedName name="PUGLIA_1_TRIM_2001" localSheetId="3">#REF!</definedName>
    <definedName name="PUGLIA_1_TRIM_2001">#REF!</definedName>
    <definedName name="PUGLIA_2_TRIM_2001" localSheetId="1">#REF!</definedName>
    <definedName name="PUGLIA_2_TRIM_2001" localSheetId="0">#REF!</definedName>
    <definedName name="PUGLIA_2_TRIM_2001">#REF!</definedName>
    <definedName name="PUGLIA_3_TRIM_2001" localSheetId="1">#REF!</definedName>
    <definedName name="PUGLIA_3_TRIM_2001" localSheetId="0">#REF!</definedName>
    <definedName name="PUGLIA_3_TRIM_2001">#REF!</definedName>
    <definedName name="PUGLIA_4_TRIM_2001" localSheetId="0">#REF!</definedName>
    <definedName name="PUGLIA_4_TRIM_2001">#REF!</definedName>
    <definedName name="PUGLIA_PREVENTIVO_2001_xls" localSheetId="0">#REF!</definedName>
    <definedName name="PUGLIA_PREVENTIVO_2001_xls">#REF!</definedName>
    <definedName name="PUGLIA_PREVENTIVO_2002" localSheetId="0">#REF!</definedName>
    <definedName name="PUGLIA_PREVENTIVO_2002">#REF!</definedName>
    <definedName name="pvarPIL00" localSheetId="0">#REF!</definedName>
    <definedName name="pvarPIL00" localSheetId="3">#REF!</definedName>
    <definedName name="pvarPIL00" localSheetId="2">#REF!</definedName>
    <definedName name="pvarPIL00">#REF!</definedName>
    <definedName name="pvarPIL01" localSheetId="0">#REF!</definedName>
    <definedName name="pvarPIL01" localSheetId="3">#REF!</definedName>
    <definedName name="pvarPIL01" localSheetId="2">#REF!</definedName>
    <definedName name="pvarPIL01">#REF!</definedName>
    <definedName name="pvarPIL02" localSheetId="0">#REF!</definedName>
    <definedName name="pvarPIL02" localSheetId="3">#REF!</definedName>
    <definedName name="pvarPIL02" localSheetId="2">#REF!</definedName>
    <definedName name="pvarPIL02">#REF!</definedName>
    <definedName name="pvarPIL03" localSheetId="0">#REF!</definedName>
    <definedName name="pvarPIL03" localSheetId="3">#REF!</definedName>
    <definedName name="pvarPIL03" localSheetId="2">#REF!</definedName>
    <definedName name="pvarPIL03">#REF!</definedName>
    <definedName name="pvarPIL04" localSheetId="0">#REF!</definedName>
    <definedName name="pvarPIL04" localSheetId="3">#REF!</definedName>
    <definedName name="pvarPIL04" localSheetId="2">#REF!</definedName>
    <definedName name="pvarPIL04">#REF!</definedName>
    <definedName name="pvarPIL05">'[8]parametri progr'!$I$16</definedName>
    <definedName name="pvarPIL06">'[8]parametri progr'!$J$16</definedName>
    <definedName name="pvarPIL07">'[8]parametri progr'!$K$16</definedName>
    <definedName name="pvarPILrgs04" localSheetId="1">#REF!</definedName>
    <definedName name="pvarPILrgs04" localSheetId="0">#REF!</definedName>
    <definedName name="pvarPILrgs04" localSheetId="3">#REF!</definedName>
    <definedName name="pvarPILrgs04" localSheetId="2">#REF!</definedName>
    <definedName name="pvarPILrgs04">#REF!</definedName>
    <definedName name="pvarPILrgs05" localSheetId="1">#REF!</definedName>
    <definedName name="pvarPILrgs05" localSheetId="0">#REF!</definedName>
    <definedName name="pvarPILrgs05" localSheetId="3">#REF!</definedName>
    <definedName name="pvarPILrgs05" localSheetId="2">#REF!</definedName>
    <definedName name="pvarPILrgs05">#REF!</definedName>
    <definedName name="pvarPILrgs06" localSheetId="1">#REF!</definedName>
    <definedName name="pvarPILrgs06" localSheetId="0">#REF!</definedName>
    <definedName name="pvarPILrgs06" localSheetId="3">#REF!</definedName>
    <definedName name="pvarPILrgs06" localSheetId="2">#REF!</definedName>
    <definedName name="pvarPILrgs06">#REF!</definedName>
    <definedName name="pvarPILrgs07" localSheetId="0">#REF!</definedName>
    <definedName name="pvarPILrgs07" localSheetId="3">#REF!</definedName>
    <definedName name="pvarPILrgs07" localSheetId="2">#REF!</definedName>
    <definedName name="pvarPILrgs07">#REF!</definedName>
    <definedName name="qqqq" localSheetId="1" hidden="1">{#N/A,#N/A,FALSE,"A4";#N/A,#N/A,FALSE,"A3";#N/A,#N/A,FALSE,"A2";#N/A,#N/A,FALSE,"A1"}</definedName>
    <definedName name="qqqq" localSheetId="0" hidden="1">{#N/A,#N/A,FALSE,"A4";#N/A,#N/A,FALSE,"A3";#N/A,#N/A,FALSE,"A2";#N/A,#N/A,FALSE,"A1"}</definedName>
    <definedName name="qqqq" localSheetId="3" hidden="1">{#N/A,#N/A,FALSE,"A4";#N/A,#N/A,FALSE,"A3";#N/A,#N/A,FALSE,"A2";#N/A,#N/A,FALSE,"A1"}</definedName>
    <definedName name="qqqq" hidden="1">{#N/A,#N/A,FALSE,"A4";#N/A,#N/A,FALSE,"A3";#N/A,#N/A,FALSE,"A2";#N/A,#N/A,FALSE,"A1"}</definedName>
    <definedName name="qqqqq" localSheetId="1" hidden="1">{#N/A,#N/A,FALSE,"Indice"}</definedName>
    <definedName name="qqqqq" localSheetId="0" hidden="1">{#N/A,#N/A,FALSE,"Indice"}</definedName>
    <definedName name="qqqqq" localSheetId="3" hidden="1">{#N/A,#N/A,FALSE,"Indice"}</definedName>
    <definedName name="qqqqq" hidden="1">{#N/A,#N/A,FALSE,"Indice"}</definedName>
    <definedName name="qqqqqa" localSheetId="1" hidden="1">{#N/A,#N/A,FALSE,"B3";#N/A,#N/A,FALSE,"B2";#N/A,#N/A,FALSE,"B1"}</definedName>
    <definedName name="qqqqqa" localSheetId="0" hidden="1">{#N/A,#N/A,FALSE,"B3";#N/A,#N/A,FALSE,"B2";#N/A,#N/A,FALSE,"B1"}</definedName>
    <definedName name="qqqqqa" localSheetId="3" hidden="1">{#N/A,#N/A,FALSE,"B3";#N/A,#N/A,FALSE,"B2";#N/A,#N/A,FALSE,"B1"}</definedName>
    <definedName name="qqqqqa" hidden="1">{#N/A,#N/A,FALSE,"B3";#N/A,#N/A,FALSE,"B2";#N/A,#N/A,FALSE,"B1"}</definedName>
    <definedName name="Query" localSheetId="1">#REF!</definedName>
    <definedName name="Query" localSheetId="0">#REF!</definedName>
    <definedName name="Query" localSheetId="3">#REF!</definedName>
    <definedName name="Query" localSheetId="2">#REF!</definedName>
    <definedName name="Query">#REF!</definedName>
    <definedName name="qw" localSheetId="1" hidden="1">{#N/A,#N/A,FALSE,"A4";#N/A,#N/A,FALSE,"A3";#N/A,#N/A,FALSE,"A2";#N/A,#N/A,FALSE,"A1"}</definedName>
    <definedName name="qw" localSheetId="0" hidden="1">{#N/A,#N/A,FALSE,"A4";#N/A,#N/A,FALSE,"A3";#N/A,#N/A,FALSE,"A2";#N/A,#N/A,FALSE,"A1"}</definedName>
    <definedName name="qw" localSheetId="3" hidden="1">{#N/A,#N/A,FALSE,"A4";#N/A,#N/A,FALSE,"A3";#N/A,#N/A,FALSE,"A2";#N/A,#N/A,FALSE,"A1"}</definedName>
    <definedName name="qw" hidden="1">{#N/A,#N/A,FALSE,"A4";#N/A,#N/A,FALSE,"A3";#N/A,#N/A,FALSE,"A2";#N/A,#N/A,FALSE,"A1"}</definedName>
    <definedName name="rappirccs98" localSheetId="1">#REF!</definedName>
    <definedName name="rappirccs98" localSheetId="0">#REF!</definedName>
    <definedName name="rappirccs98" localSheetId="3">#REF!</definedName>
    <definedName name="rappirccs98" localSheetId="2">#REF!</definedName>
    <definedName name="rappirccs98">#REF!</definedName>
    <definedName name="rappusl98" localSheetId="1">#REF!</definedName>
    <definedName name="rappusl98" localSheetId="0">#REF!</definedName>
    <definedName name="rappusl98" localSheetId="3">#REF!</definedName>
    <definedName name="rappusl98" localSheetId="2">#REF!</definedName>
    <definedName name="rappusl98">#REF!</definedName>
    <definedName name="regola1">'[4]Quadro Macro'!$C$12</definedName>
    <definedName name="resa" localSheetId="1" hidden="1">{#N/A,#N/A,FALSE,"B1";#N/A,#N/A,FALSE,"B2";#N/A,#N/A,FALSE,"B3";#N/A,#N/A,FALSE,"A4";#N/A,#N/A,FALSE,"A3";#N/A,#N/A,FALSE,"A2";#N/A,#N/A,FALSE,"A1";#N/A,#N/A,FALSE,"Indice"}</definedName>
    <definedName name="resa" localSheetId="0" hidden="1">{#N/A,#N/A,FALSE,"B1";#N/A,#N/A,FALSE,"B2";#N/A,#N/A,FALSE,"B3";#N/A,#N/A,FALSE,"A4";#N/A,#N/A,FALSE,"A3";#N/A,#N/A,FALSE,"A2";#N/A,#N/A,FALSE,"A1";#N/A,#N/A,FALSE,"Indice"}</definedName>
    <definedName name="resa" localSheetId="3" hidden="1">{#N/A,#N/A,FALSE,"B1";#N/A,#N/A,FALSE,"B2";#N/A,#N/A,FALSE,"B3";#N/A,#N/A,FALSE,"A4";#N/A,#N/A,FALSE,"A3";#N/A,#N/A,FALSE,"A2";#N/A,#N/A,FALSE,"A1";#N/A,#N/A,FALSE,"Indice"}</definedName>
    <definedName name="resa" hidden="1">{#N/A,#N/A,FALSE,"B1";#N/A,#N/A,FALSE,"B2";#N/A,#N/A,FALSE,"B3";#N/A,#N/A,FALSE,"A4";#N/A,#N/A,FALSE,"A3";#N/A,#N/A,FALSE,"A2";#N/A,#N/A,FALSE,"A1";#N/A,#N/A,FALSE,"Indice"}</definedName>
    <definedName name="rettifiche" localSheetId="1">#REF!</definedName>
    <definedName name="rettifiche" localSheetId="0">#REF!</definedName>
    <definedName name="rettifiche">#REF!</definedName>
    <definedName name="ricavink" localSheetId="1" hidden="1">{#N/A,#N/A,FALSE,"B1";#N/A,#N/A,FALSE,"B2";#N/A,#N/A,FALSE,"B3";#N/A,#N/A,FALSE,"A4";#N/A,#N/A,FALSE,"A3";#N/A,#N/A,FALSE,"A2";#N/A,#N/A,FALSE,"A1";#N/A,#N/A,FALSE,"Indice"}</definedName>
    <definedName name="ricavink" localSheetId="0" hidden="1">{#N/A,#N/A,FALSE,"B1";#N/A,#N/A,FALSE,"B2";#N/A,#N/A,FALSE,"B3";#N/A,#N/A,FALSE,"A4";#N/A,#N/A,FALSE,"A3";#N/A,#N/A,FALSE,"A2";#N/A,#N/A,FALSE,"A1";#N/A,#N/A,FALSE,"Indice"}</definedName>
    <definedName name="ricavink" localSheetId="3" hidden="1">{#N/A,#N/A,FALSE,"B1";#N/A,#N/A,FALSE,"B2";#N/A,#N/A,FALSE,"B3";#N/A,#N/A,FALSE,"A4";#N/A,#N/A,FALSE,"A3";#N/A,#N/A,FALSE,"A2";#N/A,#N/A,FALSE,"A1";#N/A,#N/A,FALSE,"Indice"}</definedName>
    <definedName name="ricavink" hidden="1">{#N/A,#N/A,FALSE,"B1";#N/A,#N/A,FALSE,"B2";#N/A,#N/A,FALSE,"B3";#N/A,#N/A,FALSE,"A4";#N/A,#N/A,FALSE,"A3";#N/A,#N/A,FALSE,"A2";#N/A,#N/A,FALSE,"A1";#N/A,#N/A,FALSE,"Indice"}</definedName>
    <definedName name="riepilogo" localSheetId="1">#REF!</definedName>
    <definedName name="riepilogo" localSheetId="0">#REF!</definedName>
    <definedName name="riepilogo" localSheetId="3">#REF!</definedName>
    <definedName name="riepilogo">#REF!</definedName>
    <definedName name="RuoloSanitario_Inden_diTurno" localSheetId="1">#REF!</definedName>
    <definedName name="RuoloSanitario_Inden_diTurno" localSheetId="0">#REF!</definedName>
    <definedName name="RuoloSanitario_Inden_diTurno" localSheetId="3">#REF!</definedName>
    <definedName name="RuoloSanitario_Inden_diTurno" localSheetId="2">#REF!</definedName>
    <definedName name="RuoloSanitario_Inden_diTurno">#REF!</definedName>
    <definedName name="RuoloSanitario_St_Fissi" localSheetId="1">#REF!</definedName>
    <definedName name="RuoloSanitario_St_Fissi" localSheetId="0">#REF!</definedName>
    <definedName name="RuoloSanitario_St_Fissi" localSheetId="3">#REF!</definedName>
    <definedName name="RuoloSanitario_St_Fissi" localSheetId="2">#REF!</definedName>
    <definedName name="RuoloSanitario_St_Fissi">#REF!</definedName>
    <definedName name="RuoloSanitario_Straordinario" localSheetId="0">#REF!</definedName>
    <definedName name="RuoloSanitario_Straordinario" localSheetId="3">#REF!</definedName>
    <definedName name="RuoloSanitario_Straordinario" localSheetId="2">#REF!</definedName>
    <definedName name="RuoloSanitario_Straordinario">#REF!</definedName>
    <definedName name="sa" localSheetId="1" hidden="1">{#N/A,#N/A,FALSE,"B1";#N/A,#N/A,FALSE,"B2";#N/A,#N/A,FALSE,"B3";#N/A,#N/A,FALSE,"A4";#N/A,#N/A,FALSE,"A3";#N/A,#N/A,FALSE,"A2";#N/A,#N/A,FALSE,"A1";#N/A,#N/A,FALSE,"Indice"}</definedName>
    <definedName name="sa" localSheetId="0" hidden="1">{#N/A,#N/A,FALSE,"B1";#N/A,#N/A,FALSE,"B2";#N/A,#N/A,FALSE,"B3";#N/A,#N/A,FALSE,"A4";#N/A,#N/A,FALSE,"A3";#N/A,#N/A,FALSE,"A2";#N/A,#N/A,FALSE,"A1";#N/A,#N/A,FALSE,"Indice"}</definedName>
    <definedName name="sa" localSheetId="3" hidden="1">{#N/A,#N/A,FALSE,"B1";#N/A,#N/A,FALSE,"B2";#N/A,#N/A,FALSE,"B3";#N/A,#N/A,FALSE,"A4";#N/A,#N/A,FALSE,"A3";#N/A,#N/A,FALSE,"A2";#N/A,#N/A,FALSE,"A1";#N/A,#N/A,FALSE,"Indice"}</definedName>
    <definedName name="sa" hidden="1">{#N/A,#N/A,FALSE,"B1";#N/A,#N/A,FALSE,"B2";#N/A,#N/A,FALSE,"B3";#N/A,#N/A,FALSE,"A4";#N/A,#N/A,FALSE,"A3";#N/A,#N/A,FALSE,"A2";#N/A,#N/A,FALSE,"A1";#N/A,#N/A,FALSE,"Indice"}</definedName>
    <definedName name="sader" localSheetId="1" hidden="1">{#N/A,#N/A,FALSE,"B1";#N/A,#N/A,FALSE,"B2";#N/A,#N/A,FALSE,"B3";#N/A,#N/A,FALSE,"A4";#N/A,#N/A,FALSE,"A3";#N/A,#N/A,FALSE,"A2";#N/A,#N/A,FALSE,"A1";#N/A,#N/A,FALSE,"Indice"}</definedName>
    <definedName name="sader" localSheetId="0" hidden="1">{#N/A,#N/A,FALSE,"B1";#N/A,#N/A,FALSE,"B2";#N/A,#N/A,FALSE,"B3";#N/A,#N/A,FALSE,"A4";#N/A,#N/A,FALSE,"A3";#N/A,#N/A,FALSE,"A2";#N/A,#N/A,FALSE,"A1";#N/A,#N/A,FALSE,"Indice"}</definedName>
    <definedName name="sader" localSheetId="3" hidden="1">{#N/A,#N/A,FALSE,"B1";#N/A,#N/A,FALSE,"B2";#N/A,#N/A,FALSE,"B3";#N/A,#N/A,FALSE,"A4";#N/A,#N/A,FALSE,"A3";#N/A,#N/A,FALSE,"A2";#N/A,#N/A,FALSE,"A1";#N/A,#N/A,FALSE,"Indice"}</definedName>
    <definedName name="sader" hidden="1">{#N/A,#N/A,FALSE,"B1";#N/A,#N/A,FALSE,"B2";#N/A,#N/A,FALSE,"B3";#N/A,#N/A,FALSE,"A4";#N/A,#N/A,FALSE,"A3";#N/A,#N/A,FALSE,"A2";#N/A,#N/A,FALSE,"A1";#N/A,#N/A,FALSE,"Indice"}</definedName>
    <definedName name="sae" localSheetId="1" hidden="1">{#N/A,#N/A,FALSE,"Indice"}</definedName>
    <definedName name="sae" localSheetId="0" hidden="1">{#N/A,#N/A,FALSE,"Indice"}</definedName>
    <definedName name="sae" localSheetId="3" hidden="1">{#N/A,#N/A,FALSE,"Indice"}</definedName>
    <definedName name="sae" hidden="1">{#N/A,#N/A,FALSE,"Indice"}</definedName>
    <definedName name="saldo" localSheetId="1">#REF!</definedName>
    <definedName name="saldo" localSheetId="0">#REF!</definedName>
    <definedName name="saldo" localSheetId="3">#REF!</definedName>
    <definedName name="saldo">#REF!</definedName>
    <definedName name="se" localSheetId="1" hidden="1">{#N/A,#N/A,FALSE,"B3";#N/A,#N/A,FALSE,"B2";#N/A,#N/A,FALSE,"B1"}</definedName>
    <definedName name="se" localSheetId="0" hidden="1">{#N/A,#N/A,FALSE,"B3";#N/A,#N/A,FALSE,"B2";#N/A,#N/A,FALSE,"B1"}</definedName>
    <definedName name="se" localSheetId="3" hidden="1">{#N/A,#N/A,FALSE,"B3";#N/A,#N/A,FALSE,"B2";#N/A,#N/A,FALSE,"B1"}</definedName>
    <definedName name="se" hidden="1">{#N/A,#N/A,FALSE,"B3";#N/A,#N/A,FALSE,"B2";#N/A,#N/A,FALSE,"B1"}</definedName>
    <definedName name="SED" localSheetId="1" hidden="1">{#N/A,#N/A,FALSE,"A4";#N/A,#N/A,FALSE,"A3";#N/A,#N/A,FALSE,"A2";#N/A,#N/A,FALSE,"A1"}</definedName>
    <definedName name="SED" localSheetId="0" hidden="1">{#N/A,#N/A,FALSE,"A4";#N/A,#N/A,FALSE,"A3";#N/A,#N/A,FALSE,"A2";#N/A,#N/A,FALSE,"A1"}</definedName>
    <definedName name="SED" localSheetId="3" hidden="1">{#N/A,#N/A,FALSE,"A4";#N/A,#N/A,FALSE,"A3";#N/A,#N/A,FALSE,"A2";#N/A,#N/A,FALSE,"A1"}</definedName>
    <definedName name="SED" hidden="1">{#N/A,#N/A,FALSE,"A4";#N/A,#N/A,FALSE,"A3";#N/A,#N/A,FALSE,"A2";#N/A,#N/A,FALSE,"A1"}</definedName>
    <definedName name="Sintetico_fondi_2002" localSheetId="1">#REF!</definedName>
    <definedName name="Sintetico_fondi_2002" localSheetId="0">#REF!</definedName>
    <definedName name="Sintetico_fondi_2002" localSheetId="3">#REF!</definedName>
    <definedName name="Sintetico_fondi_2002">#REF!</definedName>
    <definedName name="spese" localSheetId="1" hidden="1">{#N/A,#N/A,FALSE,"A4";#N/A,#N/A,FALSE,"A3";#N/A,#N/A,FALSE,"A2";#N/A,#N/A,FALSE,"A1"}</definedName>
    <definedName name="spese" localSheetId="0" hidden="1">{#N/A,#N/A,FALSE,"A4";#N/A,#N/A,FALSE,"A3";#N/A,#N/A,FALSE,"A2";#N/A,#N/A,FALSE,"A1"}</definedName>
    <definedName name="spese" localSheetId="3" hidden="1">{#N/A,#N/A,FALSE,"A4";#N/A,#N/A,FALSE,"A3";#N/A,#N/A,FALSE,"A2";#N/A,#N/A,FALSE,"A1"}</definedName>
    <definedName name="spese" hidden="1">{#N/A,#N/A,FALSE,"A4";#N/A,#N/A,FALSE,"A3";#N/A,#N/A,FALSE,"A2";#N/A,#N/A,FALSE,"A1"}</definedName>
    <definedName name="sq" localSheetId="1" hidden="1">{#N/A,#N/A,FALSE,"Indice"}</definedName>
    <definedName name="sq" localSheetId="0" hidden="1">{#N/A,#N/A,FALSE,"Indice"}</definedName>
    <definedName name="sq" localSheetId="3" hidden="1">{#N/A,#N/A,FALSE,"Indice"}</definedName>
    <definedName name="sq" hidden="1">{#N/A,#N/A,FALSE,"Indice"}</definedName>
    <definedName name="stima96" localSheetId="1">#REF!</definedName>
    <definedName name="stima96" localSheetId="0">#REF!</definedName>
    <definedName name="stima96" localSheetId="3">#REF!</definedName>
    <definedName name="stima96" localSheetId="2">#REF!</definedName>
    <definedName name="stima96">#REF!</definedName>
    <definedName name="Struttura_Lea" localSheetId="1">#REF!</definedName>
    <definedName name="Struttura_Lea" localSheetId="0">#REF!</definedName>
    <definedName name="Struttura_Lea" localSheetId="3">#REF!</definedName>
    <definedName name="Struttura_Lea" localSheetId="2">#REF!</definedName>
    <definedName name="Struttura_Lea">#REF!</definedName>
    <definedName name="STRUTTURE" localSheetId="1">#REF!</definedName>
    <definedName name="STRUTTURE" localSheetId="0">#REF!</definedName>
    <definedName name="STRUTTURE" localSheetId="3">#REF!</definedName>
    <definedName name="STRUTTURE" localSheetId="2">#REF!</definedName>
    <definedName name="STRUTTURE">#REF!</definedName>
    <definedName name="suore" localSheetId="0">#REF!</definedName>
    <definedName name="suore" localSheetId="3">#REF!</definedName>
    <definedName name="suore">#REF!</definedName>
    <definedName name="sw" localSheetId="1" hidden="1">{#N/A,#N/A,FALSE,"B1";#N/A,#N/A,FALSE,"B2";#N/A,#N/A,FALSE,"B3";#N/A,#N/A,FALSE,"A4";#N/A,#N/A,FALSE,"A3";#N/A,#N/A,FALSE,"A2";#N/A,#N/A,FALSE,"A1";#N/A,#N/A,FALSE,"Indice"}</definedName>
    <definedName name="sw" localSheetId="0" hidden="1">{#N/A,#N/A,FALSE,"B1";#N/A,#N/A,FALSE,"B2";#N/A,#N/A,FALSE,"B3";#N/A,#N/A,FALSE,"A4";#N/A,#N/A,FALSE,"A3";#N/A,#N/A,FALSE,"A2";#N/A,#N/A,FALSE,"A1";#N/A,#N/A,FALSE,"Indice"}</definedName>
    <definedName name="sw" localSheetId="3" hidden="1">{#N/A,#N/A,FALSE,"B1";#N/A,#N/A,FALSE,"B2";#N/A,#N/A,FALSE,"B3";#N/A,#N/A,FALSE,"A4";#N/A,#N/A,FALSE,"A3";#N/A,#N/A,FALSE,"A2";#N/A,#N/A,FALSE,"A1";#N/A,#N/A,FALSE,"Indice"}</definedName>
    <definedName name="sw" hidden="1">{#N/A,#N/A,FALSE,"B1";#N/A,#N/A,FALSE,"B2";#N/A,#N/A,FALSE,"B3";#N/A,#N/A,FALSE,"A4";#N/A,#N/A,FALSE,"A3";#N/A,#N/A,FALSE,"A2";#N/A,#N/A,FALSE,"A1";#N/A,#N/A,FALSE,"Indice"}</definedName>
    <definedName name="Tab_Comuni" localSheetId="1">#REF!</definedName>
    <definedName name="Tab_Comuni" localSheetId="0">#REF!</definedName>
    <definedName name="Tab_Comuni" localSheetId="3">#REF!</definedName>
    <definedName name="Tab_Comuni" localSheetId="2">#REF!</definedName>
    <definedName name="Tab_Comuni">#REF!</definedName>
    <definedName name="tadAcqBen00" localSheetId="1">'[5]Quadro tendenziale 28-6-2005'!#REF!</definedName>
    <definedName name="tadAcqBen00" localSheetId="0">'[5]Quadro tendenziale 28-6-2005'!#REF!</definedName>
    <definedName name="tadAcqBen00" localSheetId="3">'[5]Quadro tendenziale 28-6-2005'!#REF!</definedName>
    <definedName name="tadAcqBen00" localSheetId="2">'[5]Quadro tendenziale 28-6-2005'!#REF!</definedName>
    <definedName name="tadAcqBen00">'[5]Quadro tendenziale 28-6-2005'!#REF!</definedName>
    <definedName name="tadAcqBen01" localSheetId="1">'[5]Quadro tendenziale 28-6-2005'!#REF!</definedName>
    <definedName name="tadAcqBen01" localSheetId="0">'[5]Quadro tendenziale 28-6-2005'!#REF!</definedName>
    <definedName name="tadAcqBen01" localSheetId="3">'[5]Quadro tendenziale 28-6-2005'!#REF!</definedName>
    <definedName name="tadAcqBen01" localSheetId="2">'[5]Quadro tendenziale 28-6-2005'!#REF!</definedName>
    <definedName name="tadAcqBen01">'[5]Quadro tendenziale 28-6-2005'!#REF!</definedName>
    <definedName name="tadAcqBen02" localSheetId="0">'[5]Quadro tendenziale 28-6-2005'!#REF!</definedName>
    <definedName name="tadAcqBen02" localSheetId="3">'[5]Quadro tendenziale 28-6-2005'!#REF!</definedName>
    <definedName name="tadAcqBen02" localSheetId="2">'[5]Quadro tendenziale 28-6-2005'!#REF!</definedName>
    <definedName name="tadAcqBen02">'[5]Quadro tendenziale 28-6-2005'!#REF!</definedName>
    <definedName name="tadAcqBen03" localSheetId="0">'[5]Quadro tendenziale 28-6-2005'!#REF!</definedName>
    <definedName name="tadAcqBen03" localSheetId="3">'[5]Quadro tendenziale 28-6-2005'!#REF!</definedName>
    <definedName name="tadAcqBen03" localSheetId="2">'[5]Quadro tendenziale 28-6-2005'!#REF!</definedName>
    <definedName name="tadAcqBen03">'[5]Quadro tendenziale 28-6-2005'!#REF!</definedName>
    <definedName name="tadAcqBen04" localSheetId="0">'[5]Quadro tendenziale 28-6-2005'!#REF!</definedName>
    <definedName name="tadAcqBen04" localSheetId="3">'[5]Quadro tendenziale 28-6-2005'!#REF!</definedName>
    <definedName name="tadAcqBen04" localSheetId="2">'[5]Quadro tendenziale 28-6-2005'!#REF!</definedName>
    <definedName name="tadAcqBen04">'[5]Quadro tendenziale 28-6-2005'!#REF!</definedName>
    <definedName name="tadAcqBen05" localSheetId="0">'[5]Quadro tendenziale 28-6-2005'!#REF!</definedName>
    <definedName name="tadAcqBen05" localSheetId="3">'[5]Quadro tendenziale 28-6-2005'!#REF!</definedName>
    <definedName name="tadAcqBen05" localSheetId="2">'[5]Quadro tendenziale 28-6-2005'!#REF!</definedName>
    <definedName name="tadAcqBen05">'[5]Quadro tendenziale 28-6-2005'!#REF!</definedName>
    <definedName name="tadAcqBen06" localSheetId="0">'[5]Quadro tendenziale 28-6-2005'!#REF!</definedName>
    <definedName name="tadAcqBen06" localSheetId="3">'[5]Quadro tendenziale 28-6-2005'!#REF!</definedName>
    <definedName name="tadAcqBen06" localSheetId="2">'[5]Quadro tendenziale 28-6-2005'!#REF!</definedName>
    <definedName name="tadAcqBen06">'[5]Quadro tendenziale 28-6-2005'!#REF!</definedName>
    <definedName name="tadAcqBen07" localSheetId="0">'[5]Quadro tendenziale 28-6-2005'!#REF!</definedName>
    <definedName name="tadAcqBen07" localSheetId="3">'[5]Quadro tendenziale 28-6-2005'!#REF!</definedName>
    <definedName name="tadAcqBen07" localSheetId="2">'[5]Quadro tendenziale 28-6-2005'!#REF!</definedName>
    <definedName name="tadAcqBen07">'[5]Quadro tendenziale 28-6-2005'!#REF!</definedName>
    <definedName name="tadAcqBen08" localSheetId="0">'[5]Quadro tendenziale 28-6-2005'!#REF!</definedName>
    <definedName name="tadAcqBen08" localSheetId="3">'[5]Quadro tendenziale 28-6-2005'!#REF!</definedName>
    <definedName name="tadAcqBen08" localSheetId="2">'[5]Quadro tendenziale 28-6-2005'!#REF!</definedName>
    <definedName name="tadAcqBen08">'[5]Quadro tendenziale 28-6-2005'!#REF!</definedName>
    <definedName name="tadAltrEnti00" localSheetId="0">'[5]Quadro tendenziale 28-6-2005'!#REF!</definedName>
    <definedName name="tadAltrEnti00" localSheetId="3">'[5]Quadro tendenziale 28-6-2005'!#REF!</definedName>
    <definedName name="tadAltrEnti00" localSheetId="2">'[5]Quadro tendenziale 28-6-2005'!#REF!</definedName>
    <definedName name="tadAltrEnti00">'[5]Quadro tendenziale 28-6-2005'!#REF!</definedName>
    <definedName name="tadAltrEnti01" localSheetId="0">'[5]Quadro tendenziale 28-6-2005'!#REF!</definedName>
    <definedName name="tadAltrEnti01" localSheetId="3">'[5]Quadro tendenziale 28-6-2005'!#REF!</definedName>
    <definedName name="tadAltrEnti01" localSheetId="2">'[5]Quadro tendenziale 28-6-2005'!#REF!</definedName>
    <definedName name="tadAltrEnti01">'[5]Quadro tendenziale 28-6-2005'!#REF!</definedName>
    <definedName name="tadAltrEnti02" localSheetId="0">'[5]Quadro tendenziale 28-6-2005'!#REF!</definedName>
    <definedName name="tadAltrEnti02" localSheetId="3">'[5]Quadro tendenziale 28-6-2005'!#REF!</definedName>
    <definedName name="tadAltrEnti02" localSheetId="2">'[5]Quadro tendenziale 28-6-2005'!#REF!</definedName>
    <definedName name="tadAltrEnti02">'[5]Quadro tendenziale 28-6-2005'!#REF!</definedName>
    <definedName name="tadAltrEnti03" localSheetId="0">'[5]Quadro tendenziale 28-6-2005'!#REF!</definedName>
    <definedName name="tadAltrEnti03" localSheetId="3">'[5]Quadro tendenziale 28-6-2005'!#REF!</definedName>
    <definedName name="tadAltrEnti03" localSheetId="2">'[5]Quadro tendenziale 28-6-2005'!#REF!</definedName>
    <definedName name="tadAltrEnti03">'[5]Quadro tendenziale 28-6-2005'!#REF!</definedName>
    <definedName name="tadAltrEnti04" localSheetId="0">'[5]Quadro tendenziale 28-6-2005'!#REF!</definedName>
    <definedName name="tadAltrEnti04" localSheetId="3">'[5]Quadro tendenziale 28-6-2005'!#REF!</definedName>
    <definedName name="tadAltrEnti04" localSheetId="2">'[5]Quadro tendenziale 28-6-2005'!#REF!</definedName>
    <definedName name="tadAltrEnti04">'[5]Quadro tendenziale 28-6-2005'!#REF!</definedName>
    <definedName name="tadAltrEnti05" localSheetId="0">'[5]Quadro tendenziale 28-6-2005'!#REF!</definedName>
    <definedName name="tadAltrEnti05" localSheetId="3">'[5]Quadro tendenziale 28-6-2005'!#REF!</definedName>
    <definedName name="tadAltrEnti05" localSheetId="2">'[5]Quadro tendenziale 28-6-2005'!#REF!</definedName>
    <definedName name="tadAltrEnti05">'[5]Quadro tendenziale 28-6-2005'!#REF!</definedName>
    <definedName name="tadAltrEnti06" localSheetId="0">'[5]Quadro tendenziale 28-6-2005'!#REF!</definedName>
    <definedName name="tadAltrEnti06" localSheetId="3">'[5]Quadro tendenziale 28-6-2005'!#REF!</definedName>
    <definedName name="tadAltrEnti06" localSheetId="2">'[5]Quadro tendenziale 28-6-2005'!#REF!</definedName>
    <definedName name="tadAltrEnti06">'[5]Quadro tendenziale 28-6-2005'!#REF!</definedName>
    <definedName name="tadAltrEnti07" localSheetId="0">'[5]Quadro tendenziale 28-6-2005'!#REF!</definedName>
    <definedName name="tadAltrEnti07" localSheetId="3">'[5]Quadro tendenziale 28-6-2005'!#REF!</definedName>
    <definedName name="tadAltrEnti07" localSheetId="2">'[5]Quadro tendenziale 28-6-2005'!#REF!</definedName>
    <definedName name="tadAltrEnti07">'[5]Quadro tendenziale 28-6-2005'!#REF!</definedName>
    <definedName name="tadAltrEnti08" localSheetId="0">'[5]Quadro tendenziale 28-6-2005'!#REF!</definedName>
    <definedName name="tadAltrEnti08" localSheetId="3">'[5]Quadro tendenziale 28-6-2005'!#REF!</definedName>
    <definedName name="tadAltrEnti08" localSheetId="2">'[5]Quadro tendenziale 28-6-2005'!#REF!</definedName>
    <definedName name="tadAltrEnti08">'[5]Quadro tendenziale 28-6-2005'!#REF!</definedName>
    <definedName name="tadAltrServ00" localSheetId="0">'[5]Quadro tendenziale 28-6-2005'!#REF!</definedName>
    <definedName name="tadAltrServ00" localSheetId="3">'[5]Quadro tendenziale 28-6-2005'!#REF!</definedName>
    <definedName name="tadAltrServ00" localSheetId="2">'[5]Quadro tendenziale 28-6-2005'!#REF!</definedName>
    <definedName name="tadAltrServ00">'[5]Quadro tendenziale 28-6-2005'!#REF!</definedName>
    <definedName name="tadAltrServ01" localSheetId="0">'[5]Quadro tendenziale 28-6-2005'!#REF!</definedName>
    <definedName name="tadAltrServ01" localSheetId="3">'[5]Quadro tendenziale 28-6-2005'!#REF!</definedName>
    <definedName name="tadAltrServ01" localSheetId="2">'[5]Quadro tendenziale 28-6-2005'!#REF!</definedName>
    <definedName name="tadAltrServ01">'[5]Quadro tendenziale 28-6-2005'!#REF!</definedName>
    <definedName name="tadAltrServ02" localSheetId="0">'[5]Quadro tendenziale 28-6-2005'!#REF!</definedName>
    <definedName name="tadAltrServ02" localSheetId="3">'[5]Quadro tendenziale 28-6-2005'!#REF!</definedName>
    <definedName name="tadAltrServ02" localSheetId="2">'[5]Quadro tendenziale 28-6-2005'!#REF!</definedName>
    <definedName name="tadAltrServ02">'[5]Quadro tendenziale 28-6-2005'!#REF!</definedName>
    <definedName name="tadAltrServ03" localSheetId="0">'[5]Quadro tendenziale 28-6-2005'!#REF!</definedName>
    <definedName name="tadAltrServ03" localSheetId="3">'[5]Quadro tendenziale 28-6-2005'!#REF!</definedName>
    <definedName name="tadAltrServ03" localSheetId="2">'[5]Quadro tendenziale 28-6-2005'!#REF!</definedName>
    <definedName name="tadAltrServ03">'[5]Quadro tendenziale 28-6-2005'!#REF!</definedName>
    <definedName name="tadAltrServ04" localSheetId="0">'[5]Quadro tendenziale 28-6-2005'!#REF!</definedName>
    <definedName name="tadAltrServ04" localSheetId="3">'[5]Quadro tendenziale 28-6-2005'!#REF!</definedName>
    <definedName name="tadAltrServ04" localSheetId="2">'[5]Quadro tendenziale 28-6-2005'!#REF!</definedName>
    <definedName name="tadAltrServ04">'[5]Quadro tendenziale 28-6-2005'!#REF!</definedName>
    <definedName name="tadAltrServ05" localSheetId="0">'[5]Quadro tendenziale 28-6-2005'!#REF!</definedName>
    <definedName name="tadAltrServ05" localSheetId="3">'[5]Quadro tendenziale 28-6-2005'!#REF!</definedName>
    <definedName name="tadAltrServ05" localSheetId="2">'[5]Quadro tendenziale 28-6-2005'!#REF!</definedName>
    <definedName name="tadAltrServ05">'[5]Quadro tendenziale 28-6-2005'!#REF!</definedName>
    <definedName name="tadAltrServ06" localSheetId="0">'[5]Quadro tendenziale 28-6-2005'!#REF!</definedName>
    <definedName name="tadAltrServ06" localSheetId="3">'[5]Quadro tendenziale 28-6-2005'!#REF!</definedName>
    <definedName name="tadAltrServ06" localSheetId="2">'[5]Quadro tendenziale 28-6-2005'!#REF!</definedName>
    <definedName name="tadAltrServ06">'[5]Quadro tendenziale 28-6-2005'!#REF!</definedName>
    <definedName name="tadAltrServ07" localSheetId="0">'[5]Quadro tendenziale 28-6-2005'!#REF!</definedName>
    <definedName name="tadAltrServ07" localSheetId="3">'[5]Quadro tendenziale 28-6-2005'!#REF!</definedName>
    <definedName name="tadAltrServ07" localSheetId="2">'[5]Quadro tendenziale 28-6-2005'!#REF!</definedName>
    <definedName name="tadAltrServ07">'[5]Quadro tendenziale 28-6-2005'!#REF!</definedName>
    <definedName name="tadAltrServ08" localSheetId="0">'[5]Quadro tendenziale 28-6-2005'!#REF!</definedName>
    <definedName name="tadAltrServ08" localSheetId="3">'[5]Quadro tendenziale 28-6-2005'!#REF!</definedName>
    <definedName name="tadAltrServ08" localSheetId="2">'[5]Quadro tendenziale 28-6-2005'!#REF!</definedName>
    <definedName name="tadAltrServ08">'[5]Quadro tendenziale 28-6-2005'!#REF!</definedName>
    <definedName name="tadAmmGen00" localSheetId="0">'[5]Quadro tendenziale 28-6-2005'!#REF!</definedName>
    <definedName name="tadAmmGen00" localSheetId="3">'[5]Quadro tendenziale 28-6-2005'!#REF!</definedName>
    <definedName name="tadAmmGen00" localSheetId="2">'[5]Quadro tendenziale 28-6-2005'!#REF!</definedName>
    <definedName name="tadAmmGen00">'[5]Quadro tendenziale 28-6-2005'!#REF!</definedName>
    <definedName name="tadAmmGen01" localSheetId="0">'[5]Quadro tendenziale 28-6-2005'!#REF!</definedName>
    <definedName name="tadAmmGen01" localSheetId="3">'[5]Quadro tendenziale 28-6-2005'!#REF!</definedName>
    <definedName name="tadAmmGen01" localSheetId="2">'[5]Quadro tendenziale 28-6-2005'!#REF!</definedName>
    <definedName name="tadAmmGen01">'[5]Quadro tendenziale 28-6-2005'!#REF!</definedName>
    <definedName name="tadAmmGen02" localSheetId="0">'[5]Quadro tendenziale 28-6-2005'!#REF!</definedName>
    <definedName name="tadAmmGen02" localSheetId="3">'[5]Quadro tendenziale 28-6-2005'!#REF!</definedName>
    <definedName name="tadAmmGen02" localSheetId="2">'[5]Quadro tendenziale 28-6-2005'!#REF!</definedName>
    <definedName name="tadAmmGen02">'[5]Quadro tendenziale 28-6-2005'!#REF!</definedName>
    <definedName name="tadAmmGen03" localSheetId="0">'[5]Quadro tendenziale 28-6-2005'!#REF!</definedName>
    <definedName name="tadAmmGen03" localSheetId="3">'[5]Quadro tendenziale 28-6-2005'!#REF!</definedName>
    <definedName name="tadAmmGen03" localSheetId="2">'[5]Quadro tendenziale 28-6-2005'!#REF!</definedName>
    <definedName name="tadAmmGen03">'[5]Quadro tendenziale 28-6-2005'!#REF!</definedName>
    <definedName name="tadAmmGen04" localSheetId="0">'[5]Quadro tendenziale 28-6-2005'!#REF!</definedName>
    <definedName name="tadAmmGen04" localSheetId="3">'[5]Quadro tendenziale 28-6-2005'!#REF!</definedName>
    <definedName name="tadAmmGen04" localSheetId="2">'[5]Quadro tendenziale 28-6-2005'!#REF!</definedName>
    <definedName name="tadAmmGen04">'[5]Quadro tendenziale 28-6-2005'!#REF!</definedName>
    <definedName name="tadAmmGen05" localSheetId="0">'[5]Quadro tendenziale 28-6-2005'!#REF!</definedName>
    <definedName name="tadAmmGen05" localSheetId="3">'[5]Quadro tendenziale 28-6-2005'!#REF!</definedName>
    <definedName name="tadAmmGen05" localSheetId="2">'[5]Quadro tendenziale 28-6-2005'!#REF!</definedName>
    <definedName name="tadAmmGen05">'[5]Quadro tendenziale 28-6-2005'!#REF!</definedName>
    <definedName name="tadAmmGen06" localSheetId="0">'[5]Quadro tendenziale 28-6-2005'!#REF!</definedName>
    <definedName name="tadAmmGen06" localSheetId="3">'[5]Quadro tendenziale 28-6-2005'!#REF!</definedName>
    <definedName name="tadAmmGen06" localSheetId="2">'[5]Quadro tendenziale 28-6-2005'!#REF!</definedName>
    <definedName name="tadAmmGen06">'[5]Quadro tendenziale 28-6-2005'!#REF!</definedName>
    <definedName name="tadAmmGen07" localSheetId="0">'[5]Quadro tendenziale 28-6-2005'!#REF!</definedName>
    <definedName name="tadAmmGen07" localSheetId="3">'[5]Quadro tendenziale 28-6-2005'!#REF!</definedName>
    <definedName name="tadAmmGen07" localSheetId="2">'[5]Quadro tendenziale 28-6-2005'!#REF!</definedName>
    <definedName name="tadAmmGen07">'[5]Quadro tendenziale 28-6-2005'!#REF!</definedName>
    <definedName name="tadAmmGen08" localSheetId="0">'[5]Quadro tendenziale 28-6-2005'!#REF!</definedName>
    <definedName name="tadAmmGen08" localSheetId="3">'[5]Quadro tendenziale 28-6-2005'!#REF!</definedName>
    <definedName name="tadAmmGen08" localSheetId="2">'[5]Quadro tendenziale 28-6-2005'!#REF!</definedName>
    <definedName name="tadAmmGen08">'[5]Quadro tendenziale 28-6-2005'!#REF!</definedName>
    <definedName name="tadExtrFsn00" localSheetId="0">'[5]Quadro tendenziale 28-6-2005'!#REF!</definedName>
    <definedName name="tadExtrFsn00" localSheetId="3">'[5]Quadro tendenziale 28-6-2005'!#REF!</definedName>
    <definedName name="tadExtrFsn00" localSheetId="2">'[5]Quadro tendenziale 28-6-2005'!#REF!</definedName>
    <definedName name="tadExtrFsn00">'[5]Quadro tendenziale 28-6-2005'!#REF!</definedName>
    <definedName name="tadExtrFsn01" localSheetId="0">'[5]Quadro tendenziale 28-6-2005'!#REF!</definedName>
    <definedName name="tadExtrFsn01" localSheetId="3">'[5]Quadro tendenziale 28-6-2005'!#REF!</definedName>
    <definedName name="tadExtrFsn01" localSheetId="2">'[5]Quadro tendenziale 28-6-2005'!#REF!</definedName>
    <definedName name="tadExtrFsn01">'[5]Quadro tendenziale 28-6-2005'!#REF!</definedName>
    <definedName name="tadExtrFsn02" localSheetId="0">'[5]Quadro tendenziale 28-6-2005'!#REF!</definedName>
    <definedName name="tadExtrFsn02" localSheetId="3">'[5]Quadro tendenziale 28-6-2005'!#REF!</definedName>
    <definedName name="tadExtrFsn02" localSheetId="2">'[5]Quadro tendenziale 28-6-2005'!#REF!</definedName>
    <definedName name="tadExtrFsn02">'[5]Quadro tendenziale 28-6-2005'!#REF!</definedName>
    <definedName name="tadExtrFsn03" localSheetId="0">'[5]Quadro tendenziale 28-6-2005'!#REF!</definedName>
    <definedName name="tadExtrFsn03" localSheetId="3">'[5]Quadro tendenziale 28-6-2005'!#REF!</definedName>
    <definedName name="tadExtrFsn03" localSheetId="2">'[5]Quadro tendenziale 28-6-2005'!#REF!</definedName>
    <definedName name="tadExtrFsn03">'[5]Quadro tendenziale 28-6-2005'!#REF!</definedName>
    <definedName name="tadExtrFsn04" localSheetId="0">'[5]Quadro tendenziale 28-6-2005'!#REF!</definedName>
    <definedName name="tadExtrFsn04" localSheetId="3">'[5]Quadro tendenziale 28-6-2005'!#REF!</definedName>
    <definedName name="tadExtrFsn04" localSheetId="2">'[5]Quadro tendenziale 28-6-2005'!#REF!</definedName>
    <definedName name="tadExtrFsn04">'[5]Quadro tendenziale 28-6-2005'!#REF!</definedName>
    <definedName name="tadExtrFsn05" localSheetId="0">'[5]Quadro tendenziale 28-6-2005'!#REF!</definedName>
    <definedName name="tadExtrFsn05" localSheetId="3">'[5]Quadro tendenziale 28-6-2005'!#REF!</definedName>
    <definedName name="tadExtrFsn05" localSheetId="2">'[5]Quadro tendenziale 28-6-2005'!#REF!</definedName>
    <definedName name="tadExtrFsn05">'[5]Quadro tendenziale 28-6-2005'!#REF!</definedName>
    <definedName name="tadExtrFsn06" localSheetId="0">'[5]Quadro tendenziale 28-6-2005'!#REF!</definedName>
    <definedName name="tadExtrFsn06" localSheetId="3">'[5]Quadro tendenziale 28-6-2005'!#REF!</definedName>
    <definedName name="tadExtrFsn06" localSheetId="2">'[5]Quadro tendenziale 28-6-2005'!#REF!</definedName>
    <definedName name="tadExtrFsn06">'[5]Quadro tendenziale 28-6-2005'!#REF!</definedName>
    <definedName name="tadExtrFsn07" localSheetId="0">'[5]Quadro tendenziale 28-6-2005'!#REF!</definedName>
    <definedName name="tadExtrFsn07" localSheetId="3">'[5]Quadro tendenziale 28-6-2005'!#REF!</definedName>
    <definedName name="tadExtrFsn07" localSheetId="2">'[5]Quadro tendenziale 28-6-2005'!#REF!</definedName>
    <definedName name="tadExtrFsn07">'[5]Quadro tendenziale 28-6-2005'!#REF!</definedName>
    <definedName name="tadExtrFsn08" localSheetId="0">'[5]Quadro tendenziale 28-6-2005'!#REF!</definedName>
    <definedName name="tadExtrFsn08" localSheetId="3">'[5]Quadro tendenziale 28-6-2005'!#REF!</definedName>
    <definedName name="tadExtrFsn08" localSheetId="2">'[5]Quadro tendenziale 28-6-2005'!#REF!</definedName>
    <definedName name="tadExtrFsn08">'[5]Quadro tendenziale 28-6-2005'!#REF!</definedName>
    <definedName name="tadImpTax00" localSheetId="0">'[5]Quadro tendenziale 28-6-2005'!#REF!</definedName>
    <definedName name="tadImpTax00" localSheetId="3">'[5]Quadro tendenziale 28-6-2005'!#REF!</definedName>
    <definedName name="tadImpTax00" localSheetId="2">'[5]Quadro tendenziale 28-6-2005'!#REF!</definedName>
    <definedName name="tadImpTax00">'[5]Quadro tendenziale 28-6-2005'!#REF!</definedName>
    <definedName name="tadImpTax01" localSheetId="0">'[5]Quadro tendenziale 28-6-2005'!#REF!</definedName>
    <definedName name="tadImpTax01" localSheetId="3">'[5]Quadro tendenziale 28-6-2005'!#REF!</definedName>
    <definedName name="tadImpTax01" localSheetId="2">'[5]Quadro tendenziale 28-6-2005'!#REF!</definedName>
    <definedName name="tadImpTax01">'[5]Quadro tendenziale 28-6-2005'!#REF!</definedName>
    <definedName name="tadImpTax02" localSheetId="0">'[5]Quadro tendenziale 28-6-2005'!#REF!</definedName>
    <definedName name="tadImpTax02" localSheetId="3">'[5]Quadro tendenziale 28-6-2005'!#REF!</definedName>
    <definedName name="tadImpTax02" localSheetId="2">'[5]Quadro tendenziale 28-6-2005'!#REF!</definedName>
    <definedName name="tadImpTax02">'[5]Quadro tendenziale 28-6-2005'!#REF!</definedName>
    <definedName name="tadImpTax03" localSheetId="0">'[5]Quadro tendenziale 28-6-2005'!#REF!</definedName>
    <definedName name="tadImpTax03" localSheetId="3">'[5]Quadro tendenziale 28-6-2005'!#REF!</definedName>
    <definedName name="tadImpTax03" localSheetId="2">'[5]Quadro tendenziale 28-6-2005'!#REF!</definedName>
    <definedName name="tadImpTax03">'[5]Quadro tendenziale 28-6-2005'!#REF!</definedName>
    <definedName name="tadImpTax04" localSheetId="0">'[5]Quadro tendenziale 28-6-2005'!#REF!</definedName>
    <definedName name="tadImpTax04" localSheetId="3">'[5]Quadro tendenziale 28-6-2005'!#REF!</definedName>
    <definedName name="tadImpTax04" localSheetId="2">'[5]Quadro tendenziale 28-6-2005'!#REF!</definedName>
    <definedName name="tadImpTax04">'[5]Quadro tendenziale 28-6-2005'!#REF!</definedName>
    <definedName name="tadImpTax05" localSheetId="0">'[5]Quadro tendenziale 28-6-2005'!#REF!</definedName>
    <definedName name="tadImpTax05" localSheetId="3">'[5]Quadro tendenziale 28-6-2005'!#REF!</definedName>
    <definedName name="tadImpTax05" localSheetId="2">'[5]Quadro tendenziale 28-6-2005'!#REF!</definedName>
    <definedName name="tadImpTax05">'[5]Quadro tendenziale 28-6-2005'!#REF!</definedName>
    <definedName name="tadImpTax06" localSheetId="0">'[5]Quadro tendenziale 28-6-2005'!#REF!</definedName>
    <definedName name="tadImpTax06" localSheetId="3">'[5]Quadro tendenziale 28-6-2005'!#REF!</definedName>
    <definedName name="tadImpTax06" localSheetId="2">'[5]Quadro tendenziale 28-6-2005'!#REF!</definedName>
    <definedName name="tadImpTax06">'[5]Quadro tendenziale 28-6-2005'!#REF!</definedName>
    <definedName name="tadImpTax07" localSheetId="0">'[5]Quadro tendenziale 28-6-2005'!#REF!</definedName>
    <definedName name="tadImpTax07" localSheetId="3">'[5]Quadro tendenziale 28-6-2005'!#REF!</definedName>
    <definedName name="tadImpTax07" localSheetId="2">'[5]Quadro tendenziale 28-6-2005'!#REF!</definedName>
    <definedName name="tadImpTax07">'[5]Quadro tendenziale 28-6-2005'!#REF!</definedName>
    <definedName name="tadImpTax08" localSheetId="0">'[5]Quadro tendenziale 28-6-2005'!#REF!</definedName>
    <definedName name="tadImpTax08" localSheetId="3">'[5]Quadro tendenziale 28-6-2005'!#REF!</definedName>
    <definedName name="tadImpTax08" localSheetId="2">'[5]Quadro tendenziale 28-6-2005'!#REF!</definedName>
    <definedName name="tadImpTax08">'[5]Quadro tendenziale 28-6-2005'!#REF!</definedName>
    <definedName name="tadIrcss00" localSheetId="0">'[5]Quadro tendenziale 28-6-2005'!#REF!</definedName>
    <definedName name="tadIrcss00" localSheetId="3">'[5]Quadro tendenziale 28-6-2005'!#REF!</definedName>
    <definedName name="tadIrcss00" localSheetId="2">'[5]Quadro tendenziale 28-6-2005'!#REF!</definedName>
    <definedName name="tadIrcss00">'[5]Quadro tendenziale 28-6-2005'!#REF!</definedName>
    <definedName name="tadIrcss01" localSheetId="0">'[5]Quadro tendenziale 28-6-2005'!#REF!</definedName>
    <definedName name="tadIrcss01" localSheetId="3">'[5]Quadro tendenziale 28-6-2005'!#REF!</definedName>
    <definedName name="tadIrcss01" localSheetId="2">'[5]Quadro tendenziale 28-6-2005'!#REF!</definedName>
    <definedName name="tadIrcss01">'[5]Quadro tendenziale 28-6-2005'!#REF!</definedName>
    <definedName name="tadIrcss02" localSheetId="0">'[5]Quadro tendenziale 28-6-2005'!#REF!</definedName>
    <definedName name="tadIrcss02" localSheetId="3">'[5]Quadro tendenziale 28-6-2005'!#REF!</definedName>
    <definedName name="tadIrcss02" localSheetId="2">'[5]Quadro tendenziale 28-6-2005'!#REF!</definedName>
    <definedName name="tadIrcss02">'[5]Quadro tendenziale 28-6-2005'!#REF!</definedName>
    <definedName name="tadIrcss03" localSheetId="0">'[5]Quadro tendenziale 28-6-2005'!#REF!</definedName>
    <definedName name="tadIrcss03" localSheetId="3">'[5]Quadro tendenziale 28-6-2005'!#REF!</definedName>
    <definedName name="tadIrcss03" localSheetId="2">'[5]Quadro tendenziale 28-6-2005'!#REF!</definedName>
    <definedName name="tadIrcss03">'[5]Quadro tendenziale 28-6-2005'!#REF!</definedName>
    <definedName name="tadIrcss04" localSheetId="0">'[5]Quadro tendenziale 28-6-2005'!#REF!</definedName>
    <definedName name="tadIrcss04" localSheetId="3">'[5]Quadro tendenziale 28-6-2005'!#REF!</definedName>
    <definedName name="tadIrcss04" localSheetId="2">'[5]Quadro tendenziale 28-6-2005'!#REF!</definedName>
    <definedName name="tadIrcss04">'[5]Quadro tendenziale 28-6-2005'!#REF!</definedName>
    <definedName name="tadIrcss05" localSheetId="0">'[5]Quadro tendenziale 28-6-2005'!#REF!</definedName>
    <definedName name="tadIrcss05" localSheetId="3">'[5]Quadro tendenziale 28-6-2005'!#REF!</definedName>
    <definedName name="tadIrcss05" localSheetId="2">'[5]Quadro tendenziale 28-6-2005'!#REF!</definedName>
    <definedName name="tadIrcss05">'[5]Quadro tendenziale 28-6-2005'!#REF!</definedName>
    <definedName name="tadIrcss06" localSheetId="0">'[5]Quadro tendenziale 28-6-2005'!#REF!</definedName>
    <definedName name="tadIrcss06" localSheetId="3">'[5]Quadro tendenziale 28-6-2005'!#REF!</definedName>
    <definedName name="tadIrcss06" localSheetId="2">'[5]Quadro tendenziale 28-6-2005'!#REF!</definedName>
    <definedName name="tadIrcss06">'[5]Quadro tendenziale 28-6-2005'!#REF!</definedName>
    <definedName name="tadIrcss07" localSheetId="0">'[5]Quadro tendenziale 28-6-2005'!#REF!</definedName>
    <definedName name="tadIrcss07" localSheetId="3">'[5]Quadro tendenziale 28-6-2005'!#REF!</definedName>
    <definedName name="tadIrcss07" localSheetId="2">'[5]Quadro tendenziale 28-6-2005'!#REF!</definedName>
    <definedName name="tadIrcss07">'[5]Quadro tendenziale 28-6-2005'!#REF!</definedName>
    <definedName name="tadIrcss08" localSheetId="0">'[5]Quadro tendenziale 28-6-2005'!#REF!</definedName>
    <definedName name="tadIrcss08" localSheetId="3">'[5]Quadro tendenziale 28-6-2005'!#REF!</definedName>
    <definedName name="tadIrcss08" localSheetId="2">'[5]Quadro tendenziale 28-6-2005'!#REF!</definedName>
    <definedName name="tadIrcss08">'[5]Quadro tendenziale 28-6-2005'!#REF!</definedName>
    <definedName name="tadManutenz00" localSheetId="0">'[5]Quadro tendenziale 28-6-2005'!#REF!</definedName>
    <definedName name="tadManutenz00" localSheetId="3">'[5]Quadro tendenziale 28-6-2005'!#REF!</definedName>
    <definedName name="tadManutenz00" localSheetId="2">'[5]Quadro tendenziale 28-6-2005'!#REF!</definedName>
    <definedName name="tadManutenz00">'[5]Quadro tendenziale 28-6-2005'!#REF!</definedName>
    <definedName name="tadManutenz01" localSheetId="0">'[5]Quadro tendenziale 28-6-2005'!#REF!</definedName>
    <definedName name="tadManutenz01" localSheetId="3">'[5]Quadro tendenziale 28-6-2005'!#REF!</definedName>
    <definedName name="tadManutenz01" localSheetId="2">'[5]Quadro tendenziale 28-6-2005'!#REF!</definedName>
    <definedName name="tadManutenz01">'[5]Quadro tendenziale 28-6-2005'!#REF!</definedName>
    <definedName name="tadManutenz02" localSheetId="0">'[5]Quadro tendenziale 28-6-2005'!#REF!</definedName>
    <definedName name="tadManutenz02" localSheetId="3">'[5]Quadro tendenziale 28-6-2005'!#REF!</definedName>
    <definedName name="tadManutenz02" localSheetId="2">'[5]Quadro tendenziale 28-6-2005'!#REF!</definedName>
    <definedName name="tadManutenz02">'[5]Quadro tendenziale 28-6-2005'!#REF!</definedName>
    <definedName name="tadManutenz03" localSheetId="0">'[5]Quadro tendenziale 28-6-2005'!#REF!</definedName>
    <definedName name="tadManutenz03" localSheetId="3">'[5]Quadro tendenziale 28-6-2005'!#REF!</definedName>
    <definedName name="tadManutenz03" localSheetId="2">'[5]Quadro tendenziale 28-6-2005'!#REF!</definedName>
    <definedName name="tadManutenz03">'[5]Quadro tendenziale 28-6-2005'!#REF!</definedName>
    <definedName name="tadManutenz04" localSheetId="0">'[5]Quadro tendenziale 28-6-2005'!#REF!</definedName>
    <definedName name="tadManutenz04" localSheetId="3">'[5]Quadro tendenziale 28-6-2005'!#REF!</definedName>
    <definedName name="tadManutenz04" localSheetId="2">'[5]Quadro tendenziale 28-6-2005'!#REF!</definedName>
    <definedName name="tadManutenz04">'[5]Quadro tendenziale 28-6-2005'!#REF!</definedName>
    <definedName name="tadManutenz05" localSheetId="0">'[5]Quadro tendenziale 28-6-2005'!#REF!</definedName>
    <definedName name="tadManutenz05" localSheetId="3">'[5]Quadro tendenziale 28-6-2005'!#REF!</definedName>
    <definedName name="tadManutenz05" localSheetId="2">'[5]Quadro tendenziale 28-6-2005'!#REF!</definedName>
    <definedName name="tadManutenz05">'[5]Quadro tendenziale 28-6-2005'!#REF!</definedName>
    <definedName name="tadManutenz06" localSheetId="0">'[5]Quadro tendenziale 28-6-2005'!#REF!</definedName>
    <definedName name="tadManutenz06" localSheetId="3">'[5]Quadro tendenziale 28-6-2005'!#REF!</definedName>
    <definedName name="tadManutenz06" localSheetId="2">'[5]Quadro tendenziale 28-6-2005'!#REF!</definedName>
    <definedName name="tadManutenz06">'[5]Quadro tendenziale 28-6-2005'!#REF!</definedName>
    <definedName name="tadManutenz07" localSheetId="0">'[5]Quadro tendenziale 28-6-2005'!#REF!</definedName>
    <definedName name="tadManutenz07" localSheetId="3">'[5]Quadro tendenziale 28-6-2005'!#REF!</definedName>
    <definedName name="tadManutenz07" localSheetId="2">'[5]Quadro tendenziale 28-6-2005'!#REF!</definedName>
    <definedName name="tadManutenz07">'[5]Quadro tendenziale 28-6-2005'!#REF!</definedName>
    <definedName name="tadManutenz08" localSheetId="0">'[5]Quadro tendenziale 28-6-2005'!#REF!</definedName>
    <definedName name="tadManutenz08" localSheetId="3">'[5]Quadro tendenziale 28-6-2005'!#REF!</definedName>
    <definedName name="tadManutenz08" localSheetId="2">'[5]Quadro tendenziale 28-6-2005'!#REF!</definedName>
    <definedName name="tadManutenz08">'[5]Quadro tendenziale 28-6-2005'!#REF!</definedName>
    <definedName name="tadmedgen00" localSheetId="0">'[5]Quadro tendenziale 28-6-2005'!#REF!</definedName>
    <definedName name="tadmedgen00" localSheetId="3">'[5]Quadro tendenziale 28-6-2005'!#REF!</definedName>
    <definedName name="tadmedgen00" localSheetId="2">'[5]Quadro tendenziale 28-6-2005'!#REF!</definedName>
    <definedName name="tadmedgen00">'[5]Quadro tendenziale 28-6-2005'!#REF!</definedName>
    <definedName name="tadmedgen01" localSheetId="0">'[5]Quadro tendenziale 28-6-2005'!#REF!</definedName>
    <definedName name="tadmedgen01" localSheetId="3">'[5]Quadro tendenziale 28-6-2005'!#REF!</definedName>
    <definedName name="tadmedgen01" localSheetId="2">'[5]Quadro tendenziale 28-6-2005'!#REF!</definedName>
    <definedName name="tadmedgen01">'[5]Quadro tendenziale 28-6-2005'!#REF!</definedName>
    <definedName name="tadmedgen02" localSheetId="0">'[5]Quadro tendenziale 28-6-2005'!#REF!</definedName>
    <definedName name="tadmedgen02" localSheetId="3">'[5]Quadro tendenziale 28-6-2005'!#REF!</definedName>
    <definedName name="tadmedgen02" localSheetId="2">'[5]Quadro tendenziale 28-6-2005'!#REF!</definedName>
    <definedName name="tadmedgen02">'[5]Quadro tendenziale 28-6-2005'!#REF!</definedName>
    <definedName name="tadmedgen03" localSheetId="0">'[5]Quadro tendenziale 28-6-2005'!#REF!</definedName>
    <definedName name="tadmedgen03" localSheetId="3">'[5]Quadro tendenziale 28-6-2005'!#REF!</definedName>
    <definedName name="tadmedgen03" localSheetId="2">'[5]Quadro tendenziale 28-6-2005'!#REF!</definedName>
    <definedName name="tadmedgen03">'[5]Quadro tendenziale 28-6-2005'!#REF!</definedName>
    <definedName name="tadmedgen04" localSheetId="0">'[5]Quadro tendenziale 28-6-2005'!#REF!</definedName>
    <definedName name="tadmedgen04" localSheetId="3">'[5]Quadro tendenziale 28-6-2005'!#REF!</definedName>
    <definedName name="tadmedgen04" localSheetId="2">'[5]Quadro tendenziale 28-6-2005'!#REF!</definedName>
    <definedName name="tadmedgen04">'[5]Quadro tendenziale 28-6-2005'!#REF!</definedName>
    <definedName name="tadmedgen05" localSheetId="0">'[5]Quadro tendenziale 28-6-2005'!#REF!</definedName>
    <definedName name="tadmedgen05" localSheetId="3">'[5]Quadro tendenziale 28-6-2005'!#REF!</definedName>
    <definedName name="tadmedgen05" localSheetId="2">'[5]Quadro tendenziale 28-6-2005'!#REF!</definedName>
    <definedName name="tadmedgen05">'[5]Quadro tendenziale 28-6-2005'!#REF!</definedName>
    <definedName name="tadmedgen06" localSheetId="0">'[5]Quadro tendenziale 28-6-2005'!#REF!</definedName>
    <definedName name="tadmedgen06" localSheetId="3">'[5]Quadro tendenziale 28-6-2005'!#REF!</definedName>
    <definedName name="tadmedgen06" localSheetId="2">'[5]Quadro tendenziale 28-6-2005'!#REF!</definedName>
    <definedName name="tadmedgen06">'[5]Quadro tendenziale 28-6-2005'!#REF!</definedName>
    <definedName name="tadmedgen07" localSheetId="0">'[5]Quadro tendenziale 28-6-2005'!#REF!</definedName>
    <definedName name="tadmedgen07" localSheetId="3">'[5]Quadro tendenziale 28-6-2005'!#REF!</definedName>
    <definedName name="tadmedgen07" localSheetId="2">'[5]Quadro tendenziale 28-6-2005'!#REF!</definedName>
    <definedName name="tadmedgen07">'[5]Quadro tendenziale 28-6-2005'!#REF!</definedName>
    <definedName name="tadmedgen08" localSheetId="0">'[5]Quadro tendenziale 28-6-2005'!#REF!</definedName>
    <definedName name="tadmedgen08" localSheetId="3">'[5]Quadro tendenziale 28-6-2005'!#REF!</definedName>
    <definedName name="tadmedgen08" localSheetId="2">'[5]Quadro tendenziale 28-6-2005'!#REF!</definedName>
    <definedName name="tadmedgen08">'[5]Quadro tendenziale 28-6-2005'!#REF!</definedName>
    <definedName name="tadOnFin00" localSheetId="0">'[5]Quadro tendenziale 28-6-2005'!#REF!</definedName>
    <definedName name="tadOnFin00" localSheetId="3">'[5]Quadro tendenziale 28-6-2005'!#REF!</definedName>
    <definedName name="tadOnFin00" localSheetId="2">'[5]Quadro tendenziale 28-6-2005'!#REF!</definedName>
    <definedName name="tadOnFin00">'[5]Quadro tendenziale 28-6-2005'!#REF!</definedName>
    <definedName name="tadOnFin01" localSheetId="0">'[5]Quadro tendenziale 28-6-2005'!#REF!</definedName>
    <definedName name="tadOnFin01" localSheetId="3">'[5]Quadro tendenziale 28-6-2005'!#REF!</definedName>
    <definedName name="tadOnFin01" localSheetId="2">'[5]Quadro tendenziale 28-6-2005'!#REF!</definedName>
    <definedName name="tadOnFin01">'[5]Quadro tendenziale 28-6-2005'!#REF!</definedName>
    <definedName name="tadOnFin02" localSheetId="0">'[5]Quadro tendenziale 28-6-2005'!#REF!</definedName>
    <definedName name="tadOnFin02" localSheetId="3">'[5]Quadro tendenziale 28-6-2005'!#REF!</definedName>
    <definedName name="tadOnFin02" localSheetId="2">'[5]Quadro tendenziale 28-6-2005'!#REF!</definedName>
    <definedName name="tadOnFin02">'[5]Quadro tendenziale 28-6-2005'!#REF!</definedName>
    <definedName name="tadOnFin03" localSheetId="0">'[5]Quadro tendenziale 28-6-2005'!#REF!</definedName>
    <definedName name="tadOnFin03" localSheetId="3">'[5]Quadro tendenziale 28-6-2005'!#REF!</definedName>
    <definedName name="tadOnFin03" localSheetId="2">'[5]Quadro tendenziale 28-6-2005'!#REF!</definedName>
    <definedName name="tadOnFin03">'[5]Quadro tendenziale 28-6-2005'!#REF!</definedName>
    <definedName name="tadOnFin04" localSheetId="0">'[5]Quadro tendenziale 28-6-2005'!#REF!</definedName>
    <definedName name="tadOnFin04" localSheetId="3">'[5]Quadro tendenziale 28-6-2005'!#REF!</definedName>
    <definedName name="tadOnFin04" localSheetId="2">'[5]Quadro tendenziale 28-6-2005'!#REF!</definedName>
    <definedName name="tadOnFin04">'[5]Quadro tendenziale 28-6-2005'!#REF!</definedName>
    <definedName name="tadOnFin05" localSheetId="0">'[5]Quadro tendenziale 28-6-2005'!#REF!</definedName>
    <definedName name="tadOnFin05" localSheetId="3">'[5]Quadro tendenziale 28-6-2005'!#REF!</definedName>
    <definedName name="tadOnFin05" localSheetId="2">'[5]Quadro tendenziale 28-6-2005'!#REF!</definedName>
    <definedName name="tadOnFin05">'[5]Quadro tendenziale 28-6-2005'!#REF!</definedName>
    <definedName name="tadOnFin06" localSheetId="0">'[5]Quadro tendenziale 28-6-2005'!#REF!</definedName>
    <definedName name="tadOnFin06" localSheetId="3">'[5]Quadro tendenziale 28-6-2005'!#REF!</definedName>
    <definedName name="tadOnFin06" localSheetId="2">'[5]Quadro tendenziale 28-6-2005'!#REF!</definedName>
    <definedName name="tadOnFin06">'[5]Quadro tendenziale 28-6-2005'!#REF!</definedName>
    <definedName name="tadOnFin07" localSheetId="0">'[5]Quadro tendenziale 28-6-2005'!#REF!</definedName>
    <definedName name="tadOnFin07" localSheetId="3">'[5]Quadro tendenziale 28-6-2005'!#REF!</definedName>
    <definedName name="tadOnFin07" localSheetId="2">'[5]Quadro tendenziale 28-6-2005'!#REF!</definedName>
    <definedName name="tadOnFin07">'[5]Quadro tendenziale 28-6-2005'!#REF!</definedName>
    <definedName name="tadOnFin08" localSheetId="0">'[5]Quadro tendenziale 28-6-2005'!#REF!</definedName>
    <definedName name="tadOnFin08" localSheetId="3">'[5]Quadro tendenziale 28-6-2005'!#REF!</definedName>
    <definedName name="tadOnFin08" localSheetId="2">'[5]Quadro tendenziale 28-6-2005'!#REF!</definedName>
    <definedName name="tadOnFin08">'[5]Quadro tendenziale 28-6-2005'!#REF!</definedName>
    <definedName name="tadOspPriv00" localSheetId="0">'[5]Quadro tendenziale 28-6-2005'!#REF!</definedName>
    <definedName name="tadOspPriv00" localSheetId="3">'[5]Quadro tendenziale 28-6-2005'!#REF!</definedName>
    <definedName name="tadOspPriv00" localSheetId="2">'[5]Quadro tendenziale 28-6-2005'!#REF!</definedName>
    <definedName name="tadOspPriv00">'[5]Quadro tendenziale 28-6-2005'!#REF!</definedName>
    <definedName name="tadOspPriv01" localSheetId="0">'[5]Quadro tendenziale 28-6-2005'!#REF!</definedName>
    <definedName name="tadOspPriv01" localSheetId="3">'[5]Quadro tendenziale 28-6-2005'!#REF!</definedName>
    <definedName name="tadOspPriv01" localSheetId="2">'[5]Quadro tendenziale 28-6-2005'!#REF!</definedName>
    <definedName name="tadOspPriv01">'[5]Quadro tendenziale 28-6-2005'!#REF!</definedName>
    <definedName name="tadOspPriv02" localSheetId="0">'[5]Quadro tendenziale 28-6-2005'!#REF!</definedName>
    <definedName name="tadOspPriv02" localSheetId="3">'[5]Quadro tendenziale 28-6-2005'!#REF!</definedName>
    <definedName name="tadOspPriv02" localSheetId="2">'[5]Quadro tendenziale 28-6-2005'!#REF!</definedName>
    <definedName name="tadOspPriv02">'[5]Quadro tendenziale 28-6-2005'!#REF!</definedName>
    <definedName name="tadOspPriv03" localSheetId="0">'[5]Quadro tendenziale 28-6-2005'!#REF!</definedName>
    <definedName name="tadOspPriv03" localSheetId="3">'[5]Quadro tendenziale 28-6-2005'!#REF!</definedName>
    <definedName name="tadOspPriv03" localSheetId="2">'[5]Quadro tendenziale 28-6-2005'!#REF!</definedName>
    <definedName name="tadOspPriv03">'[5]Quadro tendenziale 28-6-2005'!#REF!</definedName>
    <definedName name="tadOspPriv04" localSheetId="0">'[5]Quadro tendenziale 28-6-2005'!#REF!</definedName>
    <definedName name="tadOspPriv04" localSheetId="3">'[5]Quadro tendenziale 28-6-2005'!#REF!</definedName>
    <definedName name="tadOspPriv04" localSheetId="2">'[5]Quadro tendenziale 28-6-2005'!#REF!</definedName>
    <definedName name="tadOspPriv04">'[5]Quadro tendenziale 28-6-2005'!#REF!</definedName>
    <definedName name="tadOspPriv05" localSheetId="0">'[5]Quadro tendenziale 28-6-2005'!#REF!</definedName>
    <definedName name="tadOspPriv05" localSheetId="3">'[5]Quadro tendenziale 28-6-2005'!#REF!</definedName>
    <definedName name="tadOspPriv05" localSheetId="2">'[5]Quadro tendenziale 28-6-2005'!#REF!</definedName>
    <definedName name="tadOspPriv05">'[5]Quadro tendenziale 28-6-2005'!#REF!</definedName>
    <definedName name="tadOspPriv06" localSheetId="0">'[5]Quadro tendenziale 28-6-2005'!#REF!</definedName>
    <definedName name="tadOspPriv06" localSheetId="3">'[5]Quadro tendenziale 28-6-2005'!#REF!</definedName>
    <definedName name="tadOspPriv06" localSheetId="2">'[5]Quadro tendenziale 28-6-2005'!#REF!</definedName>
    <definedName name="tadOspPriv06">'[5]Quadro tendenziale 28-6-2005'!#REF!</definedName>
    <definedName name="tadOspPriv07" localSheetId="0">'[5]Quadro tendenziale 28-6-2005'!#REF!</definedName>
    <definedName name="tadOspPriv07" localSheetId="3">'[5]Quadro tendenziale 28-6-2005'!#REF!</definedName>
    <definedName name="tadOspPriv07" localSheetId="2">'[5]Quadro tendenziale 28-6-2005'!#REF!</definedName>
    <definedName name="tadOspPriv07">'[5]Quadro tendenziale 28-6-2005'!#REF!</definedName>
    <definedName name="tadOspPriv08" localSheetId="0">'[5]Quadro tendenziale 28-6-2005'!#REF!</definedName>
    <definedName name="tadOspPriv08" localSheetId="3">'[5]Quadro tendenziale 28-6-2005'!#REF!</definedName>
    <definedName name="tadOspPriv08" localSheetId="2">'[5]Quadro tendenziale 28-6-2005'!#REF!</definedName>
    <definedName name="tadOspPriv08">'[5]Quadro tendenziale 28-6-2005'!#REF!</definedName>
    <definedName name="tadOspPubb00" localSheetId="0">'[5]Quadro tendenziale 28-6-2005'!#REF!</definedName>
    <definedName name="tadOspPubb00" localSheetId="3">'[5]Quadro tendenziale 28-6-2005'!#REF!</definedName>
    <definedName name="tadOspPubb00" localSheetId="2">'[5]Quadro tendenziale 28-6-2005'!#REF!</definedName>
    <definedName name="tadOspPubb00">'[5]Quadro tendenziale 28-6-2005'!#REF!</definedName>
    <definedName name="tadOspPubb01" localSheetId="0">'[5]Quadro tendenziale 28-6-2005'!#REF!</definedName>
    <definedName name="tadOspPubb01" localSheetId="3">'[5]Quadro tendenziale 28-6-2005'!#REF!</definedName>
    <definedName name="tadOspPubb01" localSheetId="2">'[5]Quadro tendenziale 28-6-2005'!#REF!</definedName>
    <definedName name="tadOspPubb01">'[5]Quadro tendenziale 28-6-2005'!#REF!</definedName>
    <definedName name="tadOspPubb02" localSheetId="0">'[5]Quadro tendenziale 28-6-2005'!#REF!</definedName>
    <definedName name="tadOspPubb02" localSheetId="3">'[5]Quadro tendenziale 28-6-2005'!#REF!</definedName>
    <definedName name="tadOspPubb02" localSheetId="2">'[5]Quadro tendenziale 28-6-2005'!#REF!</definedName>
    <definedName name="tadOspPubb02">'[5]Quadro tendenziale 28-6-2005'!#REF!</definedName>
    <definedName name="tadOspPubb03" localSheetId="0">'[5]Quadro tendenziale 28-6-2005'!#REF!</definedName>
    <definedName name="tadOspPubb03" localSheetId="3">'[5]Quadro tendenziale 28-6-2005'!#REF!</definedName>
    <definedName name="tadOspPubb03" localSheetId="2">'[5]Quadro tendenziale 28-6-2005'!#REF!</definedName>
    <definedName name="tadOspPubb03">'[5]Quadro tendenziale 28-6-2005'!#REF!</definedName>
    <definedName name="tadOspPubb04" localSheetId="0">'[5]Quadro tendenziale 28-6-2005'!#REF!</definedName>
    <definedName name="tadOspPubb04" localSheetId="3">'[5]Quadro tendenziale 28-6-2005'!#REF!</definedName>
    <definedName name="tadOspPubb04" localSheetId="2">'[5]Quadro tendenziale 28-6-2005'!#REF!</definedName>
    <definedName name="tadOspPubb04">'[5]Quadro tendenziale 28-6-2005'!#REF!</definedName>
    <definedName name="tadOspPubb05" localSheetId="0">'[5]Quadro tendenziale 28-6-2005'!#REF!</definedName>
    <definedName name="tadOspPubb05" localSheetId="3">'[5]Quadro tendenziale 28-6-2005'!#REF!</definedName>
    <definedName name="tadOspPubb05" localSheetId="2">'[5]Quadro tendenziale 28-6-2005'!#REF!</definedName>
    <definedName name="tadOspPubb05">'[5]Quadro tendenziale 28-6-2005'!#REF!</definedName>
    <definedName name="tadOspPubb06" localSheetId="0">'[5]Quadro tendenziale 28-6-2005'!#REF!</definedName>
    <definedName name="tadOspPubb06" localSheetId="3">'[5]Quadro tendenziale 28-6-2005'!#REF!</definedName>
    <definedName name="tadOspPubb06" localSheetId="2">'[5]Quadro tendenziale 28-6-2005'!#REF!</definedName>
    <definedName name="tadOspPubb06">'[5]Quadro tendenziale 28-6-2005'!#REF!</definedName>
    <definedName name="tadOspPubb07" localSheetId="0">'[5]Quadro tendenziale 28-6-2005'!#REF!</definedName>
    <definedName name="tadOspPubb07" localSheetId="3">'[5]Quadro tendenziale 28-6-2005'!#REF!</definedName>
    <definedName name="tadOspPubb07" localSheetId="2">'[5]Quadro tendenziale 28-6-2005'!#REF!</definedName>
    <definedName name="tadOspPubb07">'[5]Quadro tendenziale 28-6-2005'!#REF!</definedName>
    <definedName name="tadOspPubb08" localSheetId="0">'[5]Quadro tendenziale 28-6-2005'!#REF!</definedName>
    <definedName name="tadOspPubb08" localSheetId="3">'[5]Quadro tendenziale 28-6-2005'!#REF!</definedName>
    <definedName name="tadOspPubb08" localSheetId="2">'[5]Quadro tendenziale 28-6-2005'!#REF!</definedName>
    <definedName name="tadOspPubb08">'[5]Quadro tendenziale 28-6-2005'!#REF!</definedName>
    <definedName name="tadServApp00" localSheetId="0">'[5]Quadro tendenziale 28-6-2005'!#REF!</definedName>
    <definedName name="tadServApp00" localSheetId="3">'[5]Quadro tendenziale 28-6-2005'!#REF!</definedName>
    <definedName name="tadServApp00" localSheetId="2">'[5]Quadro tendenziale 28-6-2005'!#REF!</definedName>
    <definedName name="tadServApp00">'[5]Quadro tendenziale 28-6-2005'!#REF!</definedName>
    <definedName name="tadServApp01" localSheetId="0">'[5]Quadro tendenziale 28-6-2005'!#REF!</definedName>
    <definedName name="tadServApp01" localSheetId="3">'[5]Quadro tendenziale 28-6-2005'!#REF!</definedName>
    <definedName name="tadServApp01" localSheetId="2">'[5]Quadro tendenziale 28-6-2005'!#REF!</definedName>
    <definedName name="tadServApp01">'[5]Quadro tendenziale 28-6-2005'!#REF!</definedName>
    <definedName name="tadServApp02" localSheetId="0">'[5]Quadro tendenziale 28-6-2005'!#REF!</definedName>
    <definedName name="tadServApp02" localSheetId="3">'[5]Quadro tendenziale 28-6-2005'!#REF!</definedName>
    <definedName name="tadServApp02" localSheetId="2">'[5]Quadro tendenziale 28-6-2005'!#REF!</definedName>
    <definedName name="tadServApp02">'[5]Quadro tendenziale 28-6-2005'!#REF!</definedName>
    <definedName name="tadServApp03" localSheetId="0">'[5]Quadro tendenziale 28-6-2005'!#REF!</definedName>
    <definedName name="tadServApp03" localSheetId="3">'[5]Quadro tendenziale 28-6-2005'!#REF!</definedName>
    <definedName name="tadServApp03" localSheetId="2">'[5]Quadro tendenziale 28-6-2005'!#REF!</definedName>
    <definedName name="tadServApp03">'[5]Quadro tendenziale 28-6-2005'!#REF!</definedName>
    <definedName name="tadServApp04" localSheetId="0">'[5]Quadro tendenziale 28-6-2005'!#REF!</definedName>
    <definedName name="tadServApp04" localSheetId="3">'[5]Quadro tendenziale 28-6-2005'!#REF!</definedName>
    <definedName name="tadServApp04" localSheetId="2">'[5]Quadro tendenziale 28-6-2005'!#REF!</definedName>
    <definedName name="tadServApp04">'[5]Quadro tendenziale 28-6-2005'!#REF!</definedName>
    <definedName name="tadServApp05" localSheetId="0">'[5]Quadro tendenziale 28-6-2005'!#REF!</definedName>
    <definedName name="tadServApp05" localSheetId="3">'[5]Quadro tendenziale 28-6-2005'!#REF!</definedName>
    <definedName name="tadServApp05" localSheetId="2">'[5]Quadro tendenziale 28-6-2005'!#REF!</definedName>
    <definedName name="tadServApp05">'[5]Quadro tendenziale 28-6-2005'!#REF!</definedName>
    <definedName name="tadServApp06" localSheetId="0">'[5]Quadro tendenziale 28-6-2005'!#REF!</definedName>
    <definedName name="tadServApp06" localSheetId="3">'[5]Quadro tendenziale 28-6-2005'!#REF!</definedName>
    <definedName name="tadServApp06" localSheetId="2">'[5]Quadro tendenziale 28-6-2005'!#REF!</definedName>
    <definedName name="tadServApp06">'[5]Quadro tendenziale 28-6-2005'!#REF!</definedName>
    <definedName name="tadServApp07" localSheetId="0">'[5]Quadro tendenziale 28-6-2005'!#REF!</definedName>
    <definedName name="tadServApp07" localSheetId="3">'[5]Quadro tendenziale 28-6-2005'!#REF!</definedName>
    <definedName name="tadServApp07" localSheetId="2">'[5]Quadro tendenziale 28-6-2005'!#REF!</definedName>
    <definedName name="tadServApp07">'[5]Quadro tendenziale 28-6-2005'!#REF!</definedName>
    <definedName name="tadServApp08" localSheetId="0">'[5]Quadro tendenziale 28-6-2005'!#REF!</definedName>
    <definedName name="tadServApp08" localSheetId="3">'[5]Quadro tendenziale 28-6-2005'!#REF!</definedName>
    <definedName name="tadServApp08" localSheetId="2">'[5]Quadro tendenziale 28-6-2005'!#REF!</definedName>
    <definedName name="tadServApp08">'[5]Quadro tendenziale 28-6-2005'!#REF!</definedName>
    <definedName name="tadSpecPriv00" localSheetId="0">'[5]Quadro tendenziale 28-6-2005'!#REF!</definedName>
    <definedName name="tadSpecPriv00" localSheetId="3">'[5]Quadro tendenziale 28-6-2005'!#REF!</definedName>
    <definedName name="tadSpecPriv00" localSheetId="2">'[5]Quadro tendenziale 28-6-2005'!#REF!</definedName>
    <definedName name="tadSpecPriv00">'[5]Quadro tendenziale 28-6-2005'!#REF!</definedName>
    <definedName name="tadSpecPriv01" localSheetId="0">'[5]Quadro tendenziale 28-6-2005'!#REF!</definedName>
    <definedName name="tadSpecPriv01" localSheetId="3">'[5]Quadro tendenziale 28-6-2005'!#REF!</definedName>
    <definedName name="tadSpecPriv01" localSheetId="2">'[5]Quadro tendenziale 28-6-2005'!#REF!</definedName>
    <definedName name="tadSpecPriv01">'[5]Quadro tendenziale 28-6-2005'!#REF!</definedName>
    <definedName name="tadSpecPriv02" localSheetId="0">'[5]Quadro tendenziale 28-6-2005'!#REF!</definedName>
    <definedName name="tadSpecPriv02" localSheetId="3">'[5]Quadro tendenziale 28-6-2005'!#REF!</definedName>
    <definedName name="tadSpecPriv02" localSheetId="2">'[5]Quadro tendenziale 28-6-2005'!#REF!</definedName>
    <definedName name="tadSpecPriv02">'[5]Quadro tendenziale 28-6-2005'!#REF!</definedName>
    <definedName name="tadSpecPriv03" localSheetId="0">'[5]Quadro tendenziale 28-6-2005'!#REF!</definedName>
    <definedName name="tadSpecPriv03" localSheetId="3">'[5]Quadro tendenziale 28-6-2005'!#REF!</definedName>
    <definedName name="tadSpecPriv03" localSheetId="2">'[5]Quadro tendenziale 28-6-2005'!#REF!</definedName>
    <definedName name="tadSpecPriv03">'[5]Quadro tendenziale 28-6-2005'!#REF!</definedName>
    <definedName name="tadSpecPriv04" localSheetId="0">'[5]Quadro tendenziale 28-6-2005'!#REF!</definedName>
    <definedName name="tadSpecPriv04" localSheetId="3">'[5]Quadro tendenziale 28-6-2005'!#REF!</definedName>
    <definedName name="tadSpecPriv04" localSheetId="2">'[5]Quadro tendenziale 28-6-2005'!#REF!</definedName>
    <definedName name="tadSpecPriv04">'[5]Quadro tendenziale 28-6-2005'!#REF!</definedName>
    <definedName name="tadSpecPriv05" localSheetId="0">'[5]Quadro tendenziale 28-6-2005'!#REF!</definedName>
    <definedName name="tadSpecPriv05" localSheetId="3">'[5]Quadro tendenziale 28-6-2005'!#REF!</definedName>
    <definedName name="tadSpecPriv05" localSheetId="2">'[5]Quadro tendenziale 28-6-2005'!#REF!</definedName>
    <definedName name="tadSpecPriv05">'[5]Quadro tendenziale 28-6-2005'!#REF!</definedName>
    <definedName name="tadSpecPriv06" localSheetId="0">'[5]Quadro tendenziale 28-6-2005'!#REF!</definedName>
    <definedName name="tadSpecPriv06" localSheetId="3">'[5]Quadro tendenziale 28-6-2005'!#REF!</definedName>
    <definedName name="tadSpecPriv06" localSheetId="2">'[5]Quadro tendenziale 28-6-2005'!#REF!</definedName>
    <definedName name="tadSpecPriv06">'[5]Quadro tendenziale 28-6-2005'!#REF!</definedName>
    <definedName name="tadSpecPriv07" localSheetId="0">'[5]Quadro tendenziale 28-6-2005'!#REF!</definedName>
    <definedName name="tadSpecPriv07" localSheetId="3">'[5]Quadro tendenziale 28-6-2005'!#REF!</definedName>
    <definedName name="tadSpecPriv07" localSheetId="2">'[5]Quadro tendenziale 28-6-2005'!#REF!</definedName>
    <definedName name="tadSpecPriv07">'[5]Quadro tendenziale 28-6-2005'!#REF!</definedName>
    <definedName name="tadSpecPriv08" localSheetId="0">'[5]Quadro tendenziale 28-6-2005'!#REF!</definedName>
    <definedName name="tadSpecPriv08" localSheetId="3">'[5]Quadro tendenziale 28-6-2005'!#REF!</definedName>
    <definedName name="tadSpecPriv08" localSheetId="2">'[5]Quadro tendenziale 28-6-2005'!#REF!</definedName>
    <definedName name="tadSpecPriv08">'[5]Quadro tendenziale 28-6-2005'!#REF!</definedName>
    <definedName name="tadSpecPubb00" localSheetId="0">'[5]Quadro tendenziale 28-6-2005'!#REF!</definedName>
    <definedName name="tadSpecPubb00" localSheetId="3">'[5]Quadro tendenziale 28-6-2005'!#REF!</definedName>
    <definedName name="tadSpecPubb00" localSheetId="2">'[5]Quadro tendenziale 28-6-2005'!#REF!</definedName>
    <definedName name="tadSpecPubb00">'[5]Quadro tendenziale 28-6-2005'!#REF!</definedName>
    <definedName name="tadSpecPubb01" localSheetId="0">'[5]Quadro tendenziale 28-6-2005'!#REF!</definedName>
    <definedName name="tadSpecPubb01" localSheetId="3">'[5]Quadro tendenziale 28-6-2005'!#REF!</definedName>
    <definedName name="tadSpecPubb01" localSheetId="2">'[5]Quadro tendenziale 28-6-2005'!#REF!</definedName>
    <definedName name="tadSpecPubb01">'[5]Quadro tendenziale 28-6-2005'!#REF!</definedName>
    <definedName name="tadSpecPubb02" localSheetId="0">'[5]Quadro tendenziale 28-6-2005'!#REF!</definedName>
    <definedName name="tadSpecPubb02" localSheetId="3">'[5]Quadro tendenziale 28-6-2005'!#REF!</definedName>
    <definedName name="tadSpecPubb02" localSheetId="2">'[5]Quadro tendenziale 28-6-2005'!#REF!</definedName>
    <definedName name="tadSpecPubb02">'[5]Quadro tendenziale 28-6-2005'!#REF!</definedName>
    <definedName name="tadSpecPubb03" localSheetId="0">'[5]Quadro tendenziale 28-6-2005'!#REF!</definedName>
    <definedName name="tadSpecPubb03" localSheetId="3">'[5]Quadro tendenziale 28-6-2005'!#REF!</definedName>
    <definedName name="tadSpecPubb03" localSheetId="2">'[5]Quadro tendenziale 28-6-2005'!#REF!</definedName>
    <definedName name="tadSpecPubb03">'[5]Quadro tendenziale 28-6-2005'!#REF!</definedName>
    <definedName name="tadSpecPubb04" localSheetId="0">'[5]Quadro tendenziale 28-6-2005'!#REF!</definedName>
    <definedName name="tadSpecPubb04" localSheetId="3">'[5]Quadro tendenziale 28-6-2005'!#REF!</definedName>
    <definedName name="tadSpecPubb04" localSheetId="2">'[5]Quadro tendenziale 28-6-2005'!#REF!</definedName>
    <definedName name="tadSpecPubb04">'[5]Quadro tendenziale 28-6-2005'!#REF!</definedName>
    <definedName name="tadSpecPubb05" localSheetId="0">'[5]Quadro tendenziale 28-6-2005'!#REF!</definedName>
    <definedName name="tadSpecPubb05" localSheetId="3">'[5]Quadro tendenziale 28-6-2005'!#REF!</definedName>
    <definedName name="tadSpecPubb05" localSheetId="2">'[5]Quadro tendenziale 28-6-2005'!#REF!</definedName>
    <definedName name="tadSpecPubb05">'[5]Quadro tendenziale 28-6-2005'!#REF!</definedName>
    <definedName name="tadSpecPubb06" localSheetId="0">'[5]Quadro tendenziale 28-6-2005'!#REF!</definedName>
    <definedName name="tadSpecPubb06" localSheetId="3">'[5]Quadro tendenziale 28-6-2005'!#REF!</definedName>
    <definedName name="tadSpecPubb06" localSheetId="2">'[5]Quadro tendenziale 28-6-2005'!#REF!</definedName>
    <definedName name="tadSpecPubb06">'[5]Quadro tendenziale 28-6-2005'!#REF!</definedName>
    <definedName name="tadSpecPubb07" localSheetId="0">'[5]Quadro tendenziale 28-6-2005'!#REF!</definedName>
    <definedName name="tadSpecPubb07" localSheetId="3">'[5]Quadro tendenziale 28-6-2005'!#REF!</definedName>
    <definedName name="tadSpecPubb07" localSheetId="2">'[5]Quadro tendenziale 28-6-2005'!#REF!</definedName>
    <definedName name="tadSpecPubb07">'[5]Quadro tendenziale 28-6-2005'!#REF!</definedName>
    <definedName name="tadSpecPubb08" localSheetId="0">'[5]Quadro tendenziale 28-6-2005'!#REF!</definedName>
    <definedName name="tadSpecPubb08" localSheetId="3">'[5]Quadro tendenziale 28-6-2005'!#REF!</definedName>
    <definedName name="tadSpecPubb08" localSheetId="2">'[5]Quadro tendenziale 28-6-2005'!#REF!</definedName>
    <definedName name="tadSpecPubb08">'[5]Quadro tendenziale 28-6-2005'!#REF!</definedName>
    <definedName name="TassoDH" localSheetId="1">#REF!</definedName>
    <definedName name="TassoDH" localSheetId="0">#REF!</definedName>
    <definedName name="TassoDH" localSheetId="3">#REF!</definedName>
    <definedName name="TassoDH">#REF!</definedName>
    <definedName name="TassoDRG" localSheetId="1">#REF!</definedName>
    <definedName name="TassoDRG" localSheetId="0">#REF!</definedName>
    <definedName name="TassoDRG" localSheetId="3">#REF!</definedName>
    <definedName name="TassoDRG">#REF!</definedName>
    <definedName name="TassoPrestazioni" localSheetId="1">#REF!</definedName>
    <definedName name="TassoPrestazioni" localSheetId="0">#REF!</definedName>
    <definedName name="TassoPrestazioni" localSheetId="3">#REF!</definedName>
    <definedName name="TassoPrestazioni">#REF!</definedName>
    <definedName name="td" localSheetId="1" hidden="1">{#N/A,#N/A,FALSE,"Indice"}</definedName>
    <definedName name="td" localSheetId="0" hidden="1">{#N/A,#N/A,FALSE,"Indice"}</definedName>
    <definedName name="td" localSheetId="3" hidden="1">{#N/A,#N/A,FALSE,"Indice"}</definedName>
    <definedName name="td" hidden="1">{#N/A,#N/A,FALSE,"Indice"}</definedName>
    <definedName name="terr2005" localSheetId="1">#REF!</definedName>
    <definedName name="terr2005" localSheetId="0">#REF!</definedName>
    <definedName name="terr2005" localSheetId="3">#REF!</definedName>
    <definedName name="terr2005" localSheetId="2">#REF!</definedName>
    <definedName name="terr2005">#REF!</definedName>
    <definedName name="tinflprev00">'[9]Quadro programmatico 19-9-2005'!$D$8</definedName>
    <definedName name="tinflprev01">'[9]Quadro programmatico 19-9-2005'!$E$8</definedName>
    <definedName name="tinflprev02">'[9]Quadro programmatico 19-9-2005'!$F$8</definedName>
    <definedName name="tinflprev03">'[9]Quadro programmatico 19-9-2005'!$G$8</definedName>
    <definedName name="tinflprev04">'[9]Quadro programmatico 19-9-2005'!$H$8</definedName>
    <definedName name="tinflprev05">'[9]Quadro programmatico 19-9-2005'!$I$8</definedName>
    <definedName name="tinflprev06">'[9]Quadro programmatico 19-9-2005'!$J$8</definedName>
    <definedName name="tinflprev07">'[9]Quadro programmatico 19-9-2005'!$K$8</definedName>
    <definedName name="tinflprev08">'[9]Quadro programmatico 19-9-2005'!$L$8</definedName>
    <definedName name="tinflprog00">'[9]Quadro programmatico 19-9-2005'!$D$6</definedName>
    <definedName name="tinflprog01">'[9]Quadro programmatico 19-9-2005'!$E$6</definedName>
    <definedName name="tinflprog02">'[9]Quadro programmatico 19-9-2005'!$F$6</definedName>
    <definedName name="tinflprog03">'[9]Quadro programmatico 19-9-2005'!$G$6</definedName>
    <definedName name="tinflprog04">'[9]Quadro programmatico 19-9-2005'!$H$6</definedName>
    <definedName name="tinflprog05">'[9]Quadro programmatico 19-9-2005'!$I$6</definedName>
    <definedName name="tinflprog06">'[9]Quadro programmatico 19-9-2005'!$J$6</definedName>
    <definedName name="tinflprog07">'[9]Quadro programmatico 19-9-2005'!$K$6</definedName>
    <definedName name="tinflprog08">'[9]Quadro programmatico 19-9-2005'!$L$6</definedName>
    <definedName name="tinflprog09">'[9]Quadro programmatico 19-9-2005'!$M$6</definedName>
    <definedName name="tipo2" localSheetId="1">#REF!</definedName>
    <definedName name="tipo2" localSheetId="0">#REF!</definedName>
    <definedName name="tipo2" localSheetId="3">#REF!</definedName>
    <definedName name="tipo2" localSheetId="2">#REF!</definedName>
    <definedName name="tipo2">#REF!</definedName>
    <definedName name="tonno" localSheetId="1">'[3]Confronto con I Trimestre 2007'!#REF!</definedName>
    <definedName name="tonno" localSheetId="0">'[3]Confronto con I Trimestre 2007'!#REF!</definedName>
    <definedName name="tonno" localSheetId="3">'[1]Confronto con I Trimestre 2007'!#REF!</definedName>
    <definedName name="tonno" localSheetId="2">'[2]Confronto con I Trimestre 2007'!#REF!</definedName>
    <definedName name="tonno">'[2]Confronto con I Trimestre 2007'!#REF!</definedName>
    <definedName name="tot" localSheetId="1">#REF!</definedName>
    <definedName name="tot" localSheetId="0">#REF!</definedName>
    <definedName name="tot">#REF!</definedName>
    <definedName name="TOT_X_ASL_FILEF" localSheetId="1">#REF!</definedName>
    <definedName name="TOT_X_ASL_FILEF" localSheetId="0">#REF!</definedName>
    <definedName name="TOT_X_ASL_FILEF" localSheetId="3">#REF!</definedName>
    <definedName name="TOT_X_ASL_FILEF" localSheetId="2">#REF!</definedName>
    <definedName name="TOT_X_ASL_FILEF">#REF!</definedName>
    <definedName name="Tot101a95" localSheetId="1">#REF!</definedName>
    <definedName name="Tot101a95" localSheetId="0">#REF!</definedName>
    <definedName name="Tot101a95">#REF!</definedName>
    <definedName name="Tot101a96" localSheetId="0">#REF!</definedName>
    <definedName name="Tot101a96">#REF!</definedName>
    <definedName name="Tot101a97" localSheetId="0">#REF!</definedName>
    <definedName name="Tot101a97">#REF!</definedName>
    <definedName name="Tot104a95" localSheetId="0">#REF!</definedName>
    <definedName name="Tot104a95">#REF!</definedName>
    <definedName name="Tot104a96" localSheetId="0">#REF!</definedName>
    <definedName name="Tot104a96">#REF!</definedName>
    <definedName name="Tot104a97" localSheetId="0">#REF!</definedName>
    <definedName name="Tot104a97">#REF!</definedName>
    <definedName name="Tot107a95" localSheetId="0">#REF!</definedName>
    <definedName name="Tot107a95">#REF!</definedName>
    <definedName name="Tot107a96" localSheetId="0">#REF!</definedName>
    <definedName name="Tot107a96">#REF!</definedName>
    <definedName name="Tot107a97" localSheetId="0">#REF!</definedName>
    <definedName name="Tot107a97">#REF!</definedName>
    <definedName name="Tot110a95" localSheetId="0">#REF!</definedName>
    <definedName name="Tot110a95">#REF!</definedName>
    <definedName name="Tot110a96" localSheetId="0">#REF!</definedName>
    <definedName name="Tot110a96">#REF!</definedName>
    <definedName name="Tot110a97" localSheetId="0">#REF!</definedName>
    <definedName name="Tot110a97">#REF!</definedName>
    <definedName name="Tot113a95" localSheetId="0">#REF!</definedName>
    <definedName name="Tot113a95">#REF!</definedName>
    <definedName name="Tot113a96" localSheetId="0">#REF!</definedName>
    <definedName name="Tot113a96">#REF!</definedName>
    <definedName name="Tot113a97" localSheetId="0">#REF!</definedName>
    <definedName name="Tot113a97">#REF!</definedName>
    <definedName name="Tot11a95" localSheetId="0">#REF!</definedName>
    <definedName name="Tot11a95">#REF!</definedName>
    <definedName name="Tot11a96" localSheetId="0">#REF!</definedName>
    <definedName name="Tot11a96">#REF!</definedName>
    <definedName name="Tot11a97" localSheetId="0">#REF!</definedName>
    <definedName name="Tot11a97">#REF!</definedName>
    <definedName name="Tot120a95" localSheetId="0">#REF!</definedName>
    <definedName name="Tot120a95">#REF!</definedName>
    <definedName name="Tot120a96" localSheetId="0">#REF!</definedName>
    <definedName name="Tot120a96">#REF!</definedName>
    <definedName name="Tot120a97" localSheetId="0">#REF!</definedName>
    <definedName name="Tot120a97">#REF!</definedName>
    <definedName name="Tot123a95" localSheetId="0">#REF!</definedName>
    <definedName name="Tot123a95">#REF!</definedName>
    <definedName name="Tot123a96" localSheetId="0">#REF!</definedName>
    <definedName name="Tot123a96">#REF!</definedName>
    <definedName name="Tot123a97" localSheetId="0">#REF!</definedName>
    <definedName name="Tot123a97">#REF!</definedName>
    <definedName name="Tot126a95" localSheetId="0">#REF!</definedName>
    <definedName name="Tot126a95">#REF!</definedName>
    <definedName name="Tot126a96" localSheetId="0">#REF!</definedName>
    <definedName name="Tot126a96">#REF!</definedName>
    <definedName name="Tot126a97" localSheetId="0">#REF!</definedName>
    <definedName name="Tot126a97">#REF!</definedName>
    <definedName name="Tot129a95" localSheetId="0">#REF!</definedName>
    <definedName name="Tot129a95">#REF!</definedName>
    <definedName name="Tot129a96" localSheetId="0">#REF!</definedName>
    <definedName name="Tot129a96">#REF!</definedName>
    <definedName name="Tot129a97" localSheetId="0">#REF!</definedName>
    <definedName name="Tot129a97">#REF!</definedName>
    <definedName name="Tot132a95" localSheetId="0">#REF!</definedName>
    <definedName name="Tot132a95">#REF!</definedName>
    <definedName name="Tot132a96" localSheetId="0">#REF!</definedName>
    <definedName name="Tot132a96">#REF!</definedName>
    <definedName name="Tot132a97" localSheetId="0">#REF!</definedName>
    <definedName name="Tot132a97">#REF!</definedName>
    <definedName name="Tot133a95" localSheetId="0">#REF!</definedName>
    <definedName name="Tot133a95">#REF!</definedName>
    <definedName name="Tot133a96" localSheetId="0">#REF!</definedName>
    <definedName name="Tot133a96">#REF!</definedName>
    <definedName name="Tot133a97" localSheetId="0">#REF!</definedName>
    <definedName name="Tot133a97">#REF!</definedName>
    <definedName name="Tot139a95" localSheetId="0">#REF!</definedName>
    <definedName name="Tot139a95">#REF!</definedName>
    <definedName name="Tot139a96" localSheetId="0">#REF!</definedName>
    <definedName name="Tot139a96">#REF!</definedName>
    <definedName name="Tot139a97" localSheetId="0">#REF!</definedName>
    <definedName name="Tot139a97">#REF!</definedName>
    <definedName name="Tot142a95" localSheetId="0">#REF!</definedName>
    <definedName name="Tot142a95">#REF!</definedName>
    <definedName name="Tot142a96" localSheetId="0">#REF!</definedName>
    <definedName name="Tot142a96">#REF!</definedName>
    <definedName name="Tot142a97" localSheetId="0">#REF!</definedName>
    <definedName name="Tot142a97">#REF!</definedName>
    <definedName name="Tot145a95" localSheetId="0">#REF!</definedName>
    <definedName name="Tot145a95">#REF!</definedName>
    <definedName name="Tot145a96" localSheetId="0">#REF!</definedName>
    <definedName name="Tot145a96">#REF!</definedName>
    <definedName name="Tot145a97" localSheetId="0">#REF!</definedName>
    <definedName name="Tot145a97">#REF!</definedName>
    <definedName name="Tot146a95" localSheetId="0">#REF!</definedName>
    <definedName name="Tot146a95">#REF!</definedName>
    <definedName name="Tot146a96" localSheetId="0">#REF!</definedName>
    <definedName name="Tot146a96">#REF!</definedName>
    <definedName name="Tot146a97" localSheetId="0">#REF!</definedName>
    <definedName name="Tot146a97">#REF!</definedName>
    <definedName name="Tot148a95" localSheetId="0">#REF!</definedName>
    <definedName name="Tot148a95">#REF!</definedName>
    <definedName name="Tot148a96" localSheetId="0">#REF!</definedName>
    <definedName name="Tot148a96">#REF!</definedName>
    <definedName name="Tot148a97" localSheetId="0">#REF!</definedName>
    <definedName name="Tot148a97">#REF!</definedName>
    <definedName name="Tot14a95" localSheetId="0">#REF!</definedName>
    <definedName name="Tot14a95">#REF!</definedName>
    <definedName name="Tot14a96" localSheetId="0">#REF!</definedName>
    <definedName name="Tot14a96">#REF!</definedName>
    <definedName name="Tot14a97" localSheetId="0">#REF!</definedName>
    <definedName name="Tot14a97">#REF!</definedName>
    <definedName name="Tot155a95" localSheetId="0">#REF!</definedName>
    <definedName name="Tot155a95">#REF!</definedName>
    <definedName name="Tot155a96" localSheetId="0">#REF!</definedName>
    <definedName name="Tot155a96">#REF!</definedName>
    <definedName name="Tot155a97" localSheetId="0">#REF!</definedName>
    <definedName name="Tot155a97">#REF!</definedName>
    <definedName name="Tot158a95" localSheetId="0">#REF!</definedName>
    <definedName name="Tot158a95">#REF!</definedName>
    <definedName name="Tot158a96" localSheetId="0">#REF!</definedName>
    <definedName name="Tot158a96">#REF!</definedName>
    <definedName name="Tot158a97" localSheetId="0">#REF!</definedName>
    <definedName name="Tot158a97">#REF!</definedName>
    <definedName name="Tot159a95" localSheetId="0">#REF!</definedName>
    <definedName name="Tot159a95">#REF!</definedName>
    <definedName name="Tot159a96" localSheetId="0">#REF!</definedName>
    <definedName name="Tot159a96">#REF!</definedName>
    <definedName name="Tot159a97" localSheetId="0">#REF!</definedName>
    <definedName name="Tot159a97">#REF!</definedName>
    <definedName name="Tot161a95" localSheetId="0">#REF!</definedName>
    <definedName name="Tot161a95">#REF!</definedName>
    <definedName name="Tot161a96" localSheetId="0">#REF!</definedName>
    <definedName name="Tot161a96">#REF!</definedName>
    <definedName name="Tot161a97" localSheetId="0">#REF!</definedName>
    <definedName name="Tot161a97">#REF!</definedName>
    <definedName name="Tot164a95" localSheetId="0">#REF!</definedName>
    <definedName name="Tot164a95">#REF!</definedName>
    <definedName name="Tot164a96" localSheetId="0">#REF!</definedName>
    <definedName name="Tot164a96">#REF!</definedName>
    <definedName name="Tot164a97" localSheetId="0">#REF!</definedName>
    <definedName name="Tot164a97">#REF!</definedName>
    <definedName name="Tot167a95" localSheetId="0">#REF!</definedName>
    <definedName name="Tot167a95">#REF!</definedName>
    <definedName name="Tot167a96" localSheetId="0">#REF!</definedName>
    <definedName name="Tot167a96">#REF!</definedName>
    <definedName name="Tot167a97" localSheetId="0">#REF!</definedName>
    <definedName name="Tot167a97">#REF!</definedName>
    <definedName name="Tot174a95" localSheetId="0">#REF!</definedName>
    <definedName name="Tot174a95">#REF!</definedName>
    <definedName name="Tot174a96" localSheetId="0">#REF!</definedName>
    <definedName name="Tot174a96">#REF!</definedName>
    <definedName name="Tot174a97" localSheetId="0">#REF!</definedName>
    <definedName name="Tot174a97">#REF!</definedName>
    <definedName name="TOT177A95" localSheetId="0">#REF!</definedName>
    <definedName name="TOT177A95">#REF!</definedName>
    <definedName name="TOT177A96" localSheetId="0">#REF!</definedName>
    <definedName name="TOT177A96">#REF!</definedName>
    <definedName name="TOT177A97" localSheetId="0">#REF!</definedName>
    <definedName name="TOT177A97">#REF!</definedName>
    <definedName name="Tot17a95" localSheetId="0">#REF!</definedName>
    <definedName name="Tot17a95">#REF!</definedName>
    <definedName name="Tot17a96" localSheetId="0">#REF!</definedName>
    <definedName name="Tot17a96">#REF!</definedName>
    <definedName name="Tot17a97" localSheetId="0">#REF!</definedName>
    <definedName name="Tot17a97">#REF!</definedName>
    <definedName name="Tot180a95" localSheetId="0">#REF!</definedName>
    <definedName name="Tot180a95">#REF!</definedName>
    <definedName name="Tot180a96" localSheetId="0">#REF!</definedName>
    <definedName name="Tot180a96">#REF!</definedName>
    <definedName name="Tot180a97" localSheetId="0">#REF!</definedName>
    <definedName name="Tot180a97">#REF!</definedName>
    <definedName name="Tot187a95" localSheetId="0">#REF!</definedName>
    <definedName name="Tot187a95">#REF!</definedName>
    <definedName name="Tot187a96" localSheetId="0">#REF!</definedName>
    <definedName name="Tot187a96">#REF!</definedName>
    <definedName name="Tot187a97" localSheetId="0">#REF!</definedName>
    <definedName name="Tot187a97">#REF!</definedName>
    <definedName name="Tot190a95" localSheetId="0">#REF!</definedName>
    <definedName name="Tot190a95">#REF!</definedName>
    <definedName name="Tot190a96" localSheetId="0">#REF!</definedName>
    <definedName name="Tot190a96">#REF!</definedName>
    <definedName name="Tot190a97" localSheetId="0">#REF!</definedName>
    <definedName name="Tot190a97">#REF!</definedName>
    <definedName name="tot193a95" localSheetId="0">#REF!</definedName>
    <definedName name="tot193a95">#REF!</definedName>
    <definedName name="tot193a96" localSheetId="0">#REF!</definedName>
    <definedName name="tot193a96">#REF!</definedName>
    <definedName name="tot193a97" localSheetId="0">#REF!</definedName>
    <definedName name="tot193a97">#REF!</definedName>
    <definedName name="Tot200a95" localSheetId="0">#REF!</definedName>
    <definedName name="Tot200a95">#REF!</definedName>
    <definedName name="Tot200a96" localSheetId="0">#REF!</definedName>
    <definedName name="Tot200a96">#REF!</definedName>
    <definedName name="Tot200a97" localSheetId="0">#REF!</definedName>
    <definedName name="Tot200a97">#REF!</definedName>
    <definedName name="Tot20a95" localSheetId="0">#REF!</definedName>
    <definedName name="Tot20a95">#REF!</definedName>
    <definedName name="Tot20a96" localSheetId="0">#REF!</definedName>
    <definedName name="Tot20a96">#REF!</definedName>
    <definedName name="Tot20a97" localSheetId="0">#REF!</definedName>
    <definedName name="Tot20a97">#REF!</definedName>
    <definedName name="Tot210a95" localSheetId="0">#REF!</definedName>
    <definedName name="Tot210a95">#REF!</definedName>
    <definedName name="Tot210a96" localSheetId="0">#REF!</definedName>
    <definedName name="Tot210a96">#REF!</definedName>
    <definedName name="Tot210a97" localSheetId="0">#REF!</definedName>
    <definedName name="Tot210a97">#REF!</definedName>
    <definedName name="Tot213a95" localSheetId="0">#REF!</definedName>
    <definedName name="Tot213a95">#REF!</definedName>
    <definedName name="Tot213a96" localSheetId="0">#REF!</definedName>
    <definedName name="Tot213a96">#REF!</definedName>
    <definedName name="Tot213a97" localSheetId="0">#REF!</definedName>
    <definedName name="Tot213a97">#REF!</definedName>
    <definedName name="Tot216a95" localSheetId="0">#REF!</definedName>
    <definedName name="Tot216a95">#REF!</definedName>
    <definedName name="Tot216a96" localSheetId="0">#REF!</definedName>
    <definedName name="Tot216a96">#REF!</definedName>
    <definedName name="Tot216a97" localSheetId="0">#REF!</definedName>
    <definedName name="Tot216a97">#REF!</definedName>
    <definedName name="Tot224a95" localSheetId="0">#REF!</definedName>
    <definedName name="Tot224a95">#REF!</definedName>
    <definedName name="Tot224a96" localSheetId="0">#REF!</definedName>
    <definedName name="Tot224a96">#REF!</definedName>
    <definedName name="Tot224a97" localSheetId="0">#REF!</definedName>
    <definedName name="Tot224a97">#REF!</definedName>
    <definedName name="Tot225a95" localSheetId="0">#REF!</definedName>
    <definedName name="Tot225a95">#REF!</definedName>
    <definedName name="Tot225a96" localSheetId="0">#REF!</definedName>
    <definedName name="Tot225a96">#REF!</definedName>
    <definedName name="Tot225a97" localSheetId="0">#REF!</definedName>
    <definedName name="Tot225a97">#REF!</definedName>
    <definedName name="Tot226a95" localSheetId="0">#REF!</definedName>
    <definedName name="Tot226a95">#REF!</definedName>
    <definedName name="Tot226a96" localSheetId="0">#REF!</definedName>
    <definedName name="Tot226a96">#REF!</definedName>
    <definedName name="Tot226a97" localSheetId="0">#REF!</definedName>
    <definedName name="Tot226a97">#REF!</definedName>
    <definedName name="Tot229a95" localSheetId="0">#REF!</definedName>
    <definedName name="Tot229a95">#REF!</definedName>
    <definedName name="Tot229a96" localSheetId="0">#REF!</definedName>
    <definedName name="Tot229a96">#REF!</definedName>
    <definedName name="Tot229a97" localSheetId="0">#REF!</definedName>
    <definedName name="Tot229a97">#REF!</definedName>
    <definedName name="Tot232a95" localSheetId="0">#REF!</definedName>
    <definedName name="Tot232a95">#REF!</definedName>
    <definedName name="Tot232a96" localSheetId="0">#REF!</definedName>
    <definedName name="Tot232a96">#REF!</definedName>
    <definedName name="Tot232a97" localSheetId="0">#REF!</definedName>
    <definedName name="Tot232a97">#REF!</definedName>
    <definedName name="Tot235a95" localSheetId="0">#REF!</definedName>
    <definedName name="Tot235a95">#REF!</definedName>
    <definedName name="Tot235a96" localSheetId="0">#REF!</definedName>
    <definedName name="Tot235a96">#REF!</definedName>
    <definedName name="Tot235a97" localSheetId="0">#REF!</definedName>
    <definedName name="Tot235a97">#REF!</definedName>
    <definedName name="Tot236a95" localSheetId="0">#REF!</definedName>
    <definedName name="Tot236a95">#REF!</definedName>
    <definedName name="Tot236a96" localSheetId="0">#REF!</definedName>
    <definedName name="Tot236a96">#REF!</definedName>
    <definedName name="Tot236a97" localSheetId="0">#REF!</definedName>
    <definedName name="Tot236a97">#REF!</definedName>
    <definedName name="Tot238a95" localSheetId="0">#REF!</definedName>
    <definedName name="Tot238a95">#REF!</definedName>
    <definedName name="TOT238A96" localSheetId="0">#REF!</definedName>
    <definedName name="TOT238A96">#REF!</definedName>
    <definedName name="TOT238A97" localSheetId="0">#REF!</definedName>
    <definedName name="TOT238A97">#REF!</definedName>
    <definedName name="Tot23a95" localSheetId="0">#REF!</definedName>
    <definedName name="Tot23a95">#REF!</definedName>
    <definedName name="Tot23a96" localSheetId="0">#REF!</definedName>
    <definedName name="Tot23a96">#REF!</definedName>
    <definedName name="Tot23a97" localSheetId="0">#REF!</definedName>
    <definedName name="Tot23a97">#REF!</definedName>
    <definedName name="Tot245a95" localSheetId="0">#REF!</definedName>
    <definedName name="Tot245a95">#REF!</definedName>
    <definedName name="Tot245a96" localSheetId="0">#REF!</definedName>
    <definedName name="Tot245a96">#REF!</definedName>
    <definedName name="Tot245a97" localSheetId="0">#REF!</definedName>
    <definedName name="Tot245a97">#REF!</definedName>
    <definedName name="Tot252a95" localSheetId="0">#REF!</definedName>
    <definedName name="Tot252a95">#REF!</definedName>
    <definedName name="Tot252a96" localSheetId="0">#REF!</definedName>
    <definedName name="Tot252a96">#REF!</definedName>
    <definedName name="Tot252a97" localSheetId="0">#REF!</definedName>
    <definedName name="Tot252a97">#REF!</definedName>
    <definedName name="Tot253a95" localSheetId="0">#REF!</definedName>
    <definedName name="Tot253a95">#REF!</definedName>
    <definedName name="Tot253a96" localSheetId="0">#REF!</definedName>
    <definedName name="Tot253a96">#REF!</definedName>
    <definedName name="Tot253a97" localSheetId="0">#REF!</definedName>
    <definedName name="Tot253a97">#REF!</definedName>
    <definedName name="Tot254a95" localSheetId="0">#REF!</definedName>
    <definedName name="Tot254a95">#REF!</definedName>
    <definedName name="Tot254a96" localSheetId="0">#REF!</definedName>
    <definedName name="Tot254a96">#REF!</definedName>
    <definedName name="Tot254a97" localSheetId="0">#REF!</definedName>
    <definedName name="Tot254a97">#REF!</definedName>
    <definedName name="Tot258a95" localSheetId="0">#REF!</definedName>
    <definedName name="Tot258a95">#REF!</definedName>
    <definedName name="Tot258a96" localSheetId="0">#REF!</definedName>
    <definedName name="Tot258a96">#REF!</definedName>
    <definedName name="Tot258a97" localSheetId="0">#REF!</definedName>
    <definedName name="Tot258a97">#REF!</definedName>
    <definedName name="Tot26a95" localSheetId="0">#REF!</definedName>
    <definedName name="Tot26a95">#REF!</definedName>
    <definedName name="Tot26a96" localSheetId="0">#REF!</definedName>
    <definedName name="Tot26a96">#REF!</definedName>
    <definedName name="Tot26a97" localSheetId="0">#REF!</definedName>
    <definedName name="Tot26a97">#REF!</definedName>
    <definedName name="Tot271a95" localSheetId="0">#REF!</definedName>
    <definedName name="Tot271a95">#REF!</definedName>
    <definedName name="Tot271a96" localSheetId="0">#REF!</definedName>
    <definedName name="Tot271a96">#REF!</definedName>
    <definedName name="Tot271a97" localSheetId="0">#REF!</definedName>
    <definedName name="Tot271a97">#REF!</definedName>
    <definedName name="Tot273a95" localSheetId="0">#REF!</definedName>
    <definedName name="Tot273a95">#REF!</definedName>
    <definedName name="Tot273a96" localSheetId="0">#REF!</definedName>
    <definedName name="Tot273a96">#REF!</definedName>
    <definedName name="Tot273a97" localSheetId="0">#REF!</definedName>
    <definedName name="Tot273a97">#REF!</definedName>
    <definedName name="Tot274a95" localSheetId="0">#REF!</definedName>
    <definedName name="Tot274a95">#REF!</definedName>
    <definedName name="Tot274a96" localSheetId="0">#REF!</definedName>
    <definedName name="Tot274a96">#REF!</definedName>
    <definedName name="Tot274a97" localSheetId="0">#REF!</definedName>
    <definedName name="Tot274a97">#REF!</definedName>
    <definedName name="Tot277a95" localSheetId="0">#REF!</definedName>
    <definedName name="Tot277a95">#REF!</definedName>
    <definedName name="Tot277a96" localSheetId="0">#REF!</definedName>
    <definedName name="Tot277a96">#REF!</definedName>
    <definedName name="Tot277a97" localSheetId="0">#REF!</definedName>
    <definedName name="Tot277a97">#REF!</definedName>
    <definedName name="tot284a95" localSheetId="0">#REF!</definedName>
    <definedName name="tot284a95">#REF!</definedName>
    <definedName name="tot284a96" localSheetId="0">#REF!</definedName>
    <definedName name="tot284a96">#REF!</definedName>
    <definedName name="tot284a97" localSheetId="0">#REF!</definedName>
    <definedName name="tot284a97">#REF!</definedName>
    <definedName name="Tot29a95" localSheetId="0">#REF!</definedName>
    <definedName name="Tot29a95">#REF!</definedName>
    <definedName name="Tot29a96" localSheetId="0">#REF!</definedName>
    <definedName name="Tot29a96">#REF!</definedName>
    <definedName name="Tot29a97" localSheetId="0">#REF!</definedName>
    <definedName name="Tot29a97">#REF!</definedName>
    <definedName name="Tot2a95" localSheetId="0">#REF!</definedName>
    <definedName name="Tot2a95">#REF!</definedName>
    <definedName name="Tot2a96" localSheetId="0">#REF!</definedName>
    <definedName name="Tot2a96">#REF!</definedName>
    <definedName name="Tot2a97" localSheetId="0">#REF!</definedName>
    <definedName name="Tot2a97">#REF!</definedName>
    <definedName name="Tot300a95" localSheetId="0">#REF!</definedName>
    <definedName name="Tot300a95">#REF!</definedName>
    <definedName name="Tot300a96" localSheetId="0">#REF!</definedName>
    <definedName name="Tot300a96">#REF!</definedName>
    <definedName name="Tot300a97" localSheetId="0">#REF!</definedName>
    <definedName name="Tot300a97">#REF!</definedName>
    <definedName name="Tot303a95" localSheetId="0">#REF!</definedName>
    <definedName name="Tot303a95">#REF!</definedName>
    <definedName name="Tot303a96" localSheetId="0">#REF!</definedName>
    <definedName name="Tot303a96">#REF!</definedName>
    <definedName name="Tot303a97" localSheetId="0">#REF!</definedName>
    <definedName name="Tot303a97">#REF!</definedName>
    <definedName name="Tot320a95" localSheetId="0">#REF!</definedName>
    <definedName name="Tot320a95">#REF!</definedName>
    <definedName name="Tot320a96" localSheetId="0">#REF!</definedName>
    <definedName name="Tot320a96">#REF!</definedName>
    <definedName name="Tot320a97" localSheetId="0">#REF!</definedName>
    <definedName name="Tot320a97">#REF!</definedName>
    <definedName name="Tot323a95" localSheetId="0">#REF!</definedName>
    <definedName name="Tot323a95">#REF!</definedName>
    <definedName name="Tot323a96" localSheetId="0">#REF!</definedName>
    <definedName name="Tot323a96">#REF!</definedName>
    <definedName name="Tot323a97" localSheetId="0">#REF!</definedName>
    <definedName name="Tot323a97">#REF!</definedName>
    <definedName name="Tot326a95" localSheetId="0">#REF!</definedName>
    <definedName name="Tot326a95">#REF!</definedName>
    <definedName name="Tot326a96" localSheetId="0">#REF!</definedName>
    <definedName name="Tot326a96">#REF!</definedName>
    <definedName name="Tot326a97" localSheetId="0">#REF!</definedName>
    <definedName name="Tot326a97">#REF!</definedName>
    <definedName name="Tot329a95" localSheetId="0">#REF!</definedName>
    <definedName name="Tot329a95">#REF!</definedName>
    <definedName name="Tot329a96" localSheetId="0">#REF!</definedName>
    <definedName name="Tot329a96">#REF!</definedName>
    <definedName name="Tot329a97" localSheetId="0">#REF!</definedName>
    <definedName name="Tot329a97">#REF!</definedName>
    <definedName name="Tot332a95" localSheetId="0">#REF!</definedName>
    <definedName name="Tot332a95">#REF!</definedName>
    <definedName name="Tot332a96" localSheetId="0">#REF!</definedName>
    <definedName name="Tot332a96">#REF!</definedName>
    <definedName name="Tot332a97" localSheetId="0">#REF!</definedName>
    <definedName name="Tot332a97">#REF!</definedName>
    <definedName name="Tot335a95" localSheetId="0">#REF!</definedName>
    <definedName name="Tot335a95">#REF!</definedName>
    <definedName name="Tot335a96" localSheetId="0">#REF!</definedName>
    <definedName name="Tot335a96">#REF!</definedName>
    <definedName name="Tot335a97" localSheetId="0">#REF!</definedName>
    <definedName name="Tot335a97">#REF!</definedName>
    <definedName name="Tot338a95" localSheetId="0">#REF!</definedName>
    <definedName name="Tot338a95">#REF!</definedName>
    <definedName name="Tot338a96" localSheetId="0">#REF!</definedName>
    <definedName name="Tot338a96">#REF!</definedName>
    <definedName name="Tot338a97" localSheetId="0">#REF!</definedName>
    <definedName name="Tot338a97">#REF!</definedName>
    <definedName name="Tot35a95" localSheetId="0">#REF!</definedName>
    <definedName name="Tot35a95">#REF!</definedName>
    <definedName name="Tot35a96" localSheetId="0">#REF!</definedName>
    <definedName name="Tot35a96">#REF!</definedName>
    <definedName name="Tot35a97" localSheetId="0">#REF!</definedName>
    <definedName name="Tot35a97">#REF!</definedName>
    <definedName name="Tot37a95" localSheetId="0">#REF!</definedName>
    <definedName name="Tot37a95">#REF!</definedName>
    <definedName name="Tot37a96" localSheetId="0">#REF!</definedName>
    <definedName name="Tot37a96">#REF!</definedName>
    <definedName name="Tot37a97" localSheetId="0">#REF!</definedName>
    <definedName name="Tot37a97">#REF!</definedName>
    <definedName name="Tot3a95" localSheetId="0">#REF!</definedName>
    <definedName name="Tot3a95">#REF!</definedName>
    <definedName name="Tot3a96" localSheetId="0">#REF!</definedName>
    <definedName name="Tot3a96">#REF!</definedName>
    <definedName name="Tot3a97" localSheetId="0">#REF!</definedName>
    <definedName name="Tot3a97">#REF!</definedName>
    <definedName name="Tot42a95" localSheetId="0">#REF!</definedName>
    <definedName name="Tot42a95">#REF!</definedName>
    <definedName name="Tot42a96" localSheetId="0">#REF!</definedName>
    <definedName name="Tot42a96">#REF!</definedName>
    <definedName name="Tot42a97" localSheetId="0">#REF!</definedName>
    <definedName name="Tot42a97">#REF!</definedName>
    <definedName name="Tot48a95" localSheetId="0">#REF!</definedName>
    <definedName name="Tot48a95">#REF!</definedName>
    <definedName name="Tot48a96" localSheetId="0">#REF!</definedName>
    <definedName name="Tot48a96">#REF!</definedName>
    <definedName name="Tot48a97" localSheetId="0">#REF!</definedName>
    <definedName name="Tot48a97">#REF!</definedName>
    <definedName name="Tot51a95" localSheetId="0">#REF!</definedName>
    <definedName name="Tot51a95">#REF!</definedName>
    <definedName name="Tot51a96" localSheetId="0">#REF!</definedName>
    <definedName name="Tot51a96">#REF!</definedName>
    <definedName name="Tot51a97" localSheetId="0">#REF!</definedName>
    <definedName name="Tot51a97">#REF!</definedName>
    <definedName name="Tot54a95" localSheetId="0">#REF!</definedName>
    <definedName name="Tot54a95">#REF!</definedName>
    <definedName name="Tot54a96" localSheetId="0">#REF!</definedName>
    <definedName name="Tot54a96">#REF!</definedName>
    <definedName name="Tot54a97" localSheetId="0">#REF!</definedName>
    <definedName name="Tot54a97">#REF!</definedName>
    <definedName name="Tot57a95" localSheetId="0">#REF!</definedName>
    <definedName name="Tot57a95">#REF!</definedName>
    <definedName name="Tot57a96" localSheetId="0">#REF!</definedName>
    <definedName name="Tot57a96">#REF!</definedName>
    <definedName name="Tot57a97" localSheetId="0">#REF!</definedName>
    <definedName name="Tot57a97">#REF!</definedName>
    <definedName name="Tot60a95" localSheetId="0">#REF!</definedName>
    <definedName name="Tot60a95">#REF!</definedName>
    <definedName name="Tot60a96" localSheetId="0">#REF!</definedName>
    <definedName name="Tot60a96">#REF!</definedName>
    <definedName name="Tot60a97" localSheetId="0">#REF!</definedName>
    <definedName name="Tot60a97">#REF!</definedName>
    <definedName name="Tot61a95" localSheetId="0">#REF!</definedName>
    <definedName name="Tot61a95">#REF!</definedName>
    <definedName name="Tot61a96" localSheetId="0">#REF!</definedName>
    <definedName name="Tot61a96">#REF!</definedName>
    <definedName name="Tot61a97" localSheetId="0">#REF!</definedName>
    <definedName name="Tot61a97">#REF!</definedName>
    <definedName name="Tot62a95" localSheetId="0">#REF!</definedName>
    <definedName name="Tot62a95">#REF!</definedName>
    <definedName name="Tot62a96" localSheetId="0">#REF!</definedName>
    <definedName name="Tot62a96">#REF!</definedName>
    <definedName name="Tot62a97" localSheetId="0">#REF!</definedName>
    <definedName name="Tot62a97">#REF!</definedName>
    <definedName name="Tot63a95" localSheetId="0">#REF!</definedName>
    <definedName name="Tot63a95">#REF!</definedName>
    <definedName name="Tot63a96" localSheetId="0">#REF!</definedName>
    <definedName name="Tot63a96">#REF!</definedName>
    <definedName name="Tot63a97" localSheetId="0">#REF!</definedName>
    <definedName name="Tot63a97">#REF!</definedName>
    <definedName name="Tot64a95" localSheetId="0">#REF!</definedName>
    <definedName name="Tot64a95">#REF!</definedName>
    <definedName name="Tot64a96" localSheetId="0">#REF!</definedName>
    <definedName name="Tot64a96">#REF!</definedName>
    <definedName name="Tot64a97" localSheetId="0">#REF!</definedName>
    <definedName name="Tot64a97">#REF!</definedName>
    <definedName name="Tot75a95" localSheetId="0">#REF!</definedName>
    <definedName name="Tot75a95">#REF!</definedName>
    <definedName name="Tot75a96" localSheetId="0">#REF!</definedName>
    <definedName name="Tot75a96">#REF!</definedName>
    <definedName name="Tot75a97" localSheetId="0">#REF!</definedName>
    <definedName name="Tot75a97">#REF!</definedName>
    <definedName name="Tot85a95" localSheetId="0">#REF!</definedName>
    <definedName name="Tot85a95">#REF!</definedName>
    <definedName name="Tot85a96" localSheetId="0">#REF!</definedName>
    <definedName name="Tot85a96">#REF!</definedName>
    <definedName name="Tot85a97" localSheetId="0">#REF!</definedName>
    <definedName name="Tot85a97">#REF!</definedName>
    <definedName name="Tot8a95" localSheetId="0">#REF!</definedName>
    <definedName name="Tot8a95">#REF!</definedName>
    <definedName name="Tot8a96" localSheetId="0">#REF!</definedName>
    <definedName name="Tot8a96">#REF!</definedName>
    <definedName name="Tot8a97" localSheetId="0">#REF!</definedName>
    <definedName name="Tot8a97">#REF!</definedName>
    <definedName name="Tot91a95" localSheetId="0">#REF!</definedName>
    <definedName name="Tot91a95">#REF!</definedName>
    <definedName name="Tot91a96" localSheetId="0">#REF!</definedName>
    <definedName name="Tot91a96">#REF!</definedName>
    <definedName name="Tot91a97" localSheetId="0">#REF!</definedName>
    <definedName name="Tot91a97">#REF!</definedName>
    <definedName name="Tot93a95" localSheetId="0">#REF!</definedName>
    <definedName name="Tot93a95">#REF!</definedName>
    <definedName name="Tot93a96" localSheetId="0">#REF!</definedName>
    <definedName name="Tot93a96">#REF!</definedName>
    <definedName name="Tot93a97" localSheetId="0">#REF!</definedName>
    <definedName name="Tot93a97">#REF!</definedName>
    <definedName name="Tot98a95" localSheetId="0">#REF!</definedName>
    <definedName name="Tot98a95">#REF!</definedName>
    <definedName name="Tot98a96" localSheetId="0">#REF!</definedName>
    <definedName name="Tot98a96">#REF!</definedName>
    <definedName name="Tot98a97" localSheetId="0">#REF!</definedName>
    <definedName name="Tot98a97">#REF!</definedName>
    <definedName name="totale" localSheetId="0">#REF!</definedName>
    <definedName name="totale">#REF!</definedName>
    <definedName name="TOTALE_FILEF_X_ASL_CAMPANE" localSheetId="0">#REF!</definedName>
    <definedName name="TOTALE_FILEF_X_ASL_CAMPANE" localSheetId="3">#REF!</definedName>
    <definedName name="TOTALE_FILEF_X_ASL_CAMPANE" localSheetId="2">#REF!</definedName>
    <definedName name="TOTALE_FILEF_X_ASL_CAMPANE">#REF!</definedName>
    <definedName name="TotaleImporti" localSheetId="0">#REF!</definedName>
    <definedName name="TotaleImporti">#REF!</definedName>
    <definedName name="TotalePagamenti" localSheetId="0">#REF!</definedName>
    <definedName name="TotalePagamenti">#REF!</definedName>
    <definedName name="Totali_2000_per_UO_e_CE" localSheetId="0">#REF!</definedName>
    <definedName name="Totali_2000_per_UO_e_CE">#REF!</definedName>
    <definedName name="tre" localSheetId="1" hidden="1">{#N/A,#N/A,FALSE,"Indice"}</definedName>
    <definedName name="tre" localSheetId="0" hidden="1">{#N/A,#N/A,FALSE,"Indice"}</definedName>
    <definedName name="tre" localSheetId="3" hidden="1">{#N/A,#N/A,FALSE,"Indice"}</definedName>
    <definedName name="tre" hidden="1">{#N/A,#N/A,FALSE,"Indice"}</definedName>
    <definedName name="tvarPIL00">'[9]Quadro programmatico 19-9-2005'!$D$13</definedName>
    <definedName name="tvarPIL01">'[9]Quadro programmatico 19-9-2005'!$E$13</definedName>
    <definedName name="tvarPIL02">'[9]Quadro programmatico 19-9-2005'!$F$13</definedName>
    <definedName name="tvarPIL03">'[9]Quadro programmatico 19-9-2005'!$G$13</definedName>
    <definedName name="tvarPIL04">'[9]Quadro programmatico 19-9-2005'!$H$13</definedName>
    <definedName name="tvarPIL05">'[10]Quadro Programmatico 27-7'!$I$16</definedName>
    <definedName name="tvarPIL06">'[9]Quadro programmatico 19-9-2005'!$J$13</definedName>
    <definedName name="tvarPIL07">'[9]Quadro programmatico 19-9-2005'!$K$13</definedName>
    <definedName name="tvarPIL08">'[9]Quadro programmatico 19-9-2005'!$L$13</definedName>
    <definedName name="tvarPILrgs04" localSheetId="1">'[5]Quadro tendenziale 28-6-2005'!#REF!</definedName>
    <definedName name="tvarPILrgs04" localSheetId="0">'[5]Quadro tendenziale 28-6-2005'!#REF!</definedName>
    <definedName name="tvarPILrgs04" localSheetId="3">'[5]Quadro tendenziale 28-6-2005'!#REF!</definedName>
    <definedName name="tvarPILrgs04" localSheetId="2">'[5]Quadro tendenziale 28-6-2005'!#REF!</definedName>
    <definedName name="tvarPILrgs04">'[5]Quadro tendenziale 28-6-2005'!#REF!</definedName>
    <definedName name="tvarPILrgs05" localSheetId="1">'[5]Quadro tendenziale 28-6-2005'!#REF!</definedName>
    <definedName name="tvarPILrgs05" localSheetId="0">'[5]Quadro tendenziale 28-6-2005'!#REF!</definedName>
    <definedName name="tvarPILrgs05" localSheetId="3">'[5]Quadro tendenziale 28-6-2005'!#REF!</definedName>
    <definedName name="tvarPILrgs05" localSheetId="2">'[5]Quadro tendenziale 28-6-2005'!#REF!</definedName>
    <definedName name="tvarPILrgs05">'[5]Quadro tendenziale 28-6-2005'!#REF!</definedName>
    <definedName name="tvarPILrgs06" localSheetId="1">'[5]Quadro tendenziale 28-6-2005'!#REF!</definedName>
    <definedName name="tvarPILrgs06" localSheetId="0">'[5]Quadro tendenziale 28-6-2005'!#REF!</definedName>
    <definedName name="tvarPILrgs06" localSheetId="3">'[5]Quadro tendenziale 28-6-2005'!#REF!</definedName>
    <definedName name="tvarPILrgs06" localSheetId="2">'[5]Quadro tendenziale 28-6-2005'!#REF!</definedName>
    <definedName name="tvarPILrgs06">'[5]Quadro tendenziale 28-6-2005'!#REF!</definedName>
    <definedName name="tvarPILrgs07" localSheetId="1">'[5]Quadro tendenziale 28-6-2005'!#REF!</definedName>
    <definedName name="tvarPILrgs07" localSheetId="0">'[5]Quadro tendenziale 28-6-2005'!#REF!</definedName>
    <definedName name="tvarPILrgs07" localSheetId="3">'[5]Quadro tendenziale 28-6-2005'!#REF!</definedName>
    <definedName name="tvarPILrgs07" localSheetId="2">'[5]Quadro tendenziale 28-6-2005'!#REF!</definedName>
    <definedName name="tvarPILrgs07">'[5]Quadro tendenziale 28-6-2005'!#REF!</definedName>
    <definedName name="tvarPILrgs08" localSheetId="0">'[5]Quadro tendenziale 28-6-2005'!#REF!</definedName>
    <definedName name="tvarPILrgs08" localSheetId="3">'[5]Quadro tendenziale 28-6-2005'!#REF!</definedName>
    <definedName name="tvarPILrgs08" localSheetId="2">'[5]Quadro tendenziale 28-6-2005'!#REF!</definedName>
    <definedName name="tvarPILrgs08">'[5]Quadro tendenziale 28-6-2005'!#REF!</definedName>
    <definedName name="u" localSheetId="1">#REF!</definedName>
    <definedName name="u" localSheetId="0">#REF!</definedName>
    <definedName name="u" localSheetId="3">#REF!</definedName>
    <definedName name="u" localSheetId="2">#REF!</definedName>
    <definedName name="u">#REF!</definedName>
    <definedName name="uh" localSheetId="0">'[5]Quadro tendenziale 28-6-2005'!#REF!</definedName>
    <definedName name="uh" localSheetId="3">'[5]Quadro tendenziale 28-6-2005'!#REF!</definedName>
    <definedName name="uh" localSheetId="2">'[5]Quadro tendenziale 28-6-2005'!#REF!</definedName>
    <definedName name="uh">'[5]Quadro tendenziale 28-6-2005'!#REF!</definedName>
    <definedName name="uuuuu" localSheetId="0">'[5]Quadro tendenziale 28-6-2005'!#REF!</definedName>
    <definedName name="uuuuu" localSheetId="3">'[5]Quadro tendenziale 28-6-2005'!#REF!</definedName>
    <definedName name="uuuuu" localSheetId="2">'[5]Quadro tendenziale 28-6-2005'!#REF!</definedName>
    <definedName name="uuuuu">'[5]Quadro tendenziale 28-6-2005'!#REF!</definedName>
    <definedName name="V_tonno">'[11]TABELLE CALCOLO'!$O$5:$O$25</definedName>
    <definedName name="ver" localSheetId="1" hidden="1">{#N/A,#N/A,FALSE,"B3";#N/A,#N/A,FALSE,"B2";#N/A,#N/A,FALSE,"B1"}</definedName>
    <definedName name="ver" localSheetId="0" hidden="1">{#N/A,#N/A,FALSE,"B3";#N/A,#N/A,FALSE,"B2";#N/A,#N/A,FALSE,"B1"}</definedName>
    <definedName name="ver" localSheetId="3" hidden="1">{#N/A,#N/A,FALSE,"B3";#N/A,#N/A,FALSE,"B2";#N/A,#N/A,FALSE,"B1"}</definedName>
    <definedName name="ver" hidden="1">{#N/A,#N/A,FALSE,"B3";#N/A,#N/A,FALSE,"B2";#N/A,#N/A,FALSE,"B1"}</definedName>
    <definedName name="verd" localSheetId="1" hidden="1">{#N/A,#N/A,FALSE,"B1";#N/A,#N/A,FALSE,"B2";#N/A,#N/A,FALSE,"B3";#N/A,#N/A,FALSE,"A4";#N/A,#N/A,FALSE,"A3";#N/A,#N/A,FALSE,"A2";#N/A,#N/A,FALSE,"A1";#N/A,#N/A,FALSE,"Indice"}</definedName>
    <definedName name="verd" localSheetId="0" hidden="1">{#N/A,#N/A,FALSE,"B1";#N/A,#N/A,FALSE,"B2";#N/A,#N/A,FALSE,"B3";#N/A,#N/A,FALSE,"A4";#N/A,#N/A,FALSE,"A3";#N/A,#N/A,FALSE,"A2";#N/A,#N/A,FALSE,"A1";#N/A,#N/A,FALSE,"Indice"}</definedName>
    <definedName name="verd" localSheetId="3" hidden="1">{#N/A,#N/A,FALSE,"B1";#N/A,#N/A,FALSE,"B2";#N/A,#N/A,FALSE,"B3";#N/A,#N/A,FALSE,"A4";#N/A,#N/A,FALSE,"A3";#N/A,#N/A,FALSE,"A2";#N/A,#N/A,FALSE,"A1";#N/A,#N/A,FALSE,"Indice"}</definedName>
    <definedName name="verd" hidden="1">{#N/A,#N/A,FALSE,"B1";#N/A,#N/A,FALSE,"B2";#N/A,#N/A,FALSE,"B3";#N/A,#N/A,FALSE,"A4";#N/A,#N/A,FALSE,"A3";#N/A,#N/A,FALSE,"A2";#N/A,#N/A,FALSE,"A1";#N/A,#N/A,FALSE,"Indice"}</definedName>
    <definedName name="verfi" localSheetId="1" hidden="1">{#N/A,#N/A,FALSE,"A4";#N/A,#N/A,FALSE,"A3";#N/A,#N/A,FALSE,"A2";#N/A,#N/A,FALSE,"A1"}</definedName>
    <definedName name="verfi" localSheetId="0" hidden="1">{#N/A,#N/A,FALSE,"A4";#N/A,#N/A,FALSE,"A3";#N/A,#N/A,FALSE,"A2";#N/A,#N/A,FALSE,"A1"}</definedName>
    <definedName name="verfi" localSheetId="3" hidden="1">{#N/A,#N/A,FALSE,"A4";#N/A,#N/A,FALSE,"A3";#N/A,#N/A,FALSE,"A2";#N/A,#N/A,FALSE,"A1"}</definedName>
    <definedName name="verfi" hidden="1">{#N/A,#N/A,FALSE,"A4";#N/A,#N/A,FALSE,"A3";#N/A,#N/A,FALSE,"A2";#N/A,#N/A,FALSE,"A1"}</definedName>
    <definedName name="vf" localSheetId="1" hidden="1">{#N/A,#N/A,FALSE,"A4";#N/A,#N/A,FALSE,"A3";#N/A,#N/A,FALSE,"A2";#N/A,#N/A,FALSE,"A1"}</definedName>
    <definedName name="vf" localSheetId="0" hidden="1">{#N/A,#N/A,FALSE,"A4";#N/A,#N/A,FALSE,"A3";#N/A,#N/A,FALSE,"A2";#N/A,#N/A,FALSE,"A1"}</definedName>
    <definedName name="vf" localSheetId="3" hidden="1">{#N/A,#N/A,FALSE,"A4";#N/A,#N/A,FALSE,"A3";#N/A,#N/A,FALSE,"A2";#N/A,#N/A,FALSE,"A1"}</definedName>
    <definedName name="vf" hidden="1">{#N/A,#N/A,FALSE,"A4";#N/A,#N/A,FALSE,"A3";#N/A,#N/A,FALSE,"A2";#N/A,#N/A,FALSE,"A1"}</definedName>
    <definedName name="vincenzo">[11]VALORI!$C$25</definedName>
    <definedName name="vio" localSheetId="1" hidden="1">{#N/A,#N/A,FALSE,"A4";#N/A,#N/A,FALSE,"A3";#N/A,#N/A,FALSE,"A2";#N/A,#N/A,FALSE,"A1"}</definedName>
    <definedName name="vio" localSheetId="0" hidden="1">{#N/A,#N/A,FALSE,"A4";#N/A,#N/A,FALSE,"A3";#N/A,#N/A,FALSE,"A2";#N/A,#N/A,FALSE,"A1"}</definedName>
    <definedName name="vio" localSheetId="3" hidden="1">{#N/A,#N/A,FALSE,"A4";#N/A,#N/A,FALSE,"A3";#N/A,#N/A,FALSE,"A2";#N/A,#N/A,FALSE,"A1"}</definedName>
    <definedName name="vio" hidden="1">{#N/A,#N/A,FALSE,"A4";#N/A,#N/A,FALSE,"A3";#N/A,#N/A,FALSE,"A2";#N/A,#N/A,FALSE,"A1"}</definedName>
    <definedName name="VSAnteMar2002_105" localSheetId="1">#REF!</definedName>
    <definedName name="VSAnteMar2002_105" localSheetId="0">#REF!</definedName>
    <definedName name="VSAnteMar2002_105" localSheetId="3">#REF!</definedName>
    <definedName name="VSAnteMar2002_105">#REF!</definedName>
    <definedName name="wq" localSheetId="1" hidden="1">{#N/A,#N/A,FALSE,"B1";#N/A,#N/A,FALSE,"B2";#N/A,#N/A,FALSE,"B3";#N/A,#N/A,FALSE,"A4";#N/A,#N/A,FALSE,"A3";#N/A,#N/A,FALSE,"A2";#N/A,#N/A,FALSE,"A1";#N/A,#N/A,FALSE,"Indice"}</definedName>
    <definedName name="wq" localSheetId="0" hidden="1">{#N/A,#N/A,FALSE,"B1";#N/A,#N/A,FALSE,"B2";#N/A,#N/A,FALSE,"B3";#N/A,#N/A,FALSE,"A4";#N/A,#N/A,FALSE,"A3";#N/A,#N/A,FALSE,"A2";#N/A,#N/A,FALSE,"A1";#N/A,#N/A,FALSE,"Indice"}</definedName>
    <definedName name="wq" localSheetId="3" hidden="1">{#N/A,#N/A,FALSE,"B1";#N/A,#N/A,FALSE,"B2";#N/A,#N/A,FALSE,"B3";#N/A,#N/A,FALSE,"A4";#N/A,#N/A,FALSE,"A3";#N/A,#N/A,FALSE,"A2";#N/A,#N/A,FALSE,"A1";#N/A,#N/A,FALSE,"Indice"}</definedName>
    <definedName name="wq" hidden="1">{#N/A,#N/A,FALSE,"B1";#N/A,#N/A,FALSE,"B2";#N/A,#N/A,FALSE,"B3";#N/A,#N/A,FALSE,"A4";#N/A,#N/A,FALSE,"A3";#N/A,#N/A,FALSE,"A2";#N/A,#N/A,FALSE,"A1";#N/A,#N/A,FALSE,"Indice"}</definedName>
    <definedName name="wrn.Elab" localSheetId="1" hidden="1">{#N/A,#N/A,FALSE,"A4";#N/A,#N/A,FALSE,"A3";#N/A,#N/A,FALSE,"A2";#N/A,#N/A,FALSE,"A1"}</definedName>
    <definedName name="wrn.Elab" localSheetId="0" hidden="1">{#N/A,#N/A,FALSE,"A4";#N/A,#N/A,FALSE,"A3";#N/A,#N/A,FALSE,"A2";#N/A,#N/A,FALSE,"A1"}</definedName>
    <definedName name="wrn.Elab" localSheetId="3" hidden="1">{#N/A,#N/A,FALSE,"A4";#N/A,#N/A,FALSE,"A3";#N/A,#N/A,FALSE,"A2";#N/A,#N/A,FALSE,"A1"}</definedName>
    <definedName name="wrn.Elab" hidden="1">{#N/A,#N/A,FALSE,"A4";#N/A,#N/A,FALSE,"A3";#N/A,#N/A,FALSE,"A2";#N/A,#N/A,FALSE,"A1"}</definedName>
    <definedName name="wrn.Elaborati._.di._.sintesi." localSheetId="1" hidden="1">{#N/A,#N/A,FALSE,"A4";#N/A,#N/A,FALSE,"A3";#N/A,#N/A,FALSE,"A2";#N/A,#N/A,FALSE,"A1"}</definedName>
    <definedName name="wrn.Elaborati._.di._.sintesi." localSheetId="0" hidden="1">{#N/A,#N/A,FALSE,"A4";#N/A,#N/A,FALSE,"A3";#N/A,#N/A,FALSE,"A2";#N/A,#N/A,FALSE,"A1"}</definedName>
    <definedName name="wrn.Elaborati._.di._.sintesi." localSheetId="3" hidden="1">{#N/A,#N/A,FALSE,"A4";#N/A,#N/A,FALSE,"A3";#N/A,#N/A,FALSE,"A2";#N/A,#N/A,FALSE,"A1"}</definedName>
    <definedName name="wrn.Elaborati._.di._.sintesi." hidden="1">{#N/A,#N/A,FALSE,"A4";#N/A,#N/A,FALSE,"A3";#N/A,#N/A,FALSE,"A2";#N/A,#N/A,FALSE,"A1"}</definedName>
    <definedName name="wrn.Indice." localSheetId="1" hidden="1">{#N/A,#N/A,FALSE,"Indice"}</definedName>
    <definedName name="wrn.Indice." localSheetId="0" hidden="1">{#N/A,#N/A,FALSE,"Indice"}</definedName>
    <definedName name="wrn.Indice." localSheetId="3" hidden="1">{#N/A,#N/A,FALSE,"Indice"}</definedName>
    <definedName name="wrn.Indice." hidden="1">{#N/A,#N/A,FALSE,"Indice"}</definedName>
    <definedName name="wrn.Prospetti._.di._.bilancio." localSheetId="1" hidden="1">{#N/A,#N/A,FALSE,"B3";#N/A,#N/A,FALSE,"B2";#N/A,#N/A,FALSE,"B1"}</definedName>
    <definedName name="wrn.Prospetti._.di._.bilancio." localSheetId="0" hidden="1">{#N/A,#N/A,FALSE,"B3";#N/A,#N/A,FALSE,"B2";#N/A,#N/A,FALSE,"B1"}</definedName>
    <definedName name="wrn.Prospetti._.di._.bilancio." localSheetId="3" hidden="1">{#N/A,#N/A,FALSE,"B3";#N/A,#N/A,FALSE,"B2";#N/A,#N/A,FALSE,"B1"}</definedName>
    <definedName name="wrn.Prospetti._.di._.bilancio." hidden="1">{#N/A,#N/A,FALSE,"B3";#N/A,#N/A,FALSE,"B2";#N/A,#N/A,FALSE,"B1"}</definedName>
    <definedName name="wrn.Tutti." localSheetId="1" hidden="1">{#N/A,#N/A,FALSE,"B1";#N/A,#N/A,FALSE,"B2";#N/A,#N/A,FALSE,"B3";#N/A,#N/A,FALSE,"A4";#N/A,#N/A,FALSE,"A3";#N/A,#N/A,FALSE,"A2";#N/A,#N/A,FALSE,"A1";#N/A,#N/A,FALSE,"Indice"}</definedName>
    <definedName name="wrn.Tutti." localSheetId="0" hidden="1">{#N/A,#N/A,FALSE,"B1";#N/A,#N/A,FALSE,"B2";#N/A,#N/A,FALSE,"B3";#N/A,#N/A,FALSE,"A4";#N/A,#N/A,FALSE,"A3";#N/A,#N/A,FALSE,"A2";#N/A,#N/A,FALSE,"A1";#N/A,#N/A,FALSE,"Indice"}</definedName>
    <definedName name="wrn.Tutti." localSheetId="3" hidden="1">{#N/A,#N/A,FALSE,"B1";#N/A,#N/A,FALSE,"B2";#N/A,#N/A,FALSE,"B3";#N/A,#N/A,FALSE,"A4";#N/A,#N/A,FALSE,"A3";#N/A,#N/A,FALSE,"A2";#N/A,#N/A,FALSE,"A1";#N/A,#N/A,FALSE,"Indice"}</definedName>
    <definedName name="wrn.Tutti." hidden="1">{#N/A,#N/A,FALSE,"B1";#N/A,#N/A,FALSE,"B2";#N/A,#N/A,FALSE,"B3";#N/A,#N/A,FALSE,"A4";#N/A,#N/A,FALSE,"A3";#N/A,#N/A,FALSE,"A2";#N/A,#N/A,FALSE,"A1";#N/A,#N/A,FALSE,"Indice"}</definedName>
    <definedName name="x" localSheetId="1" hidden="1">{#N/A,#N/A,FALSE,"Indice"}</definedName>
    <definedName name="x" localSheetId="0" hidden="1">{#N/A,#N/A,FALSE,"Indice"}</definedName>
    <definedName name="x" localSheetId="3" hidden="1">{#N/A,#N/A,FALSE,"Indice"}</definedName>
    <definedName name="x" hidden="1">{#N/A,#N/A,FALSE,"Indice"}</definedName>
    <definedName name="xas" localSheetId="1" hidden="1">{#N/A,#N/A,FALSE,"Indice"}</definedName>
    <definedName name="xas" localSheetId="0" hidden="1">{#N/A,#N/A,FALSE,"Indice"}</definedName>
    <definedName name="xas" localSheetId="3" hidden="1">{#N/A,#N/A,FALSE,"Indice"}</definedName>
    <definedName name="xas" hidden="1">{#N/A,#N/A,FALSE,"Indice"}</definedName>
    <definedName name="ZA" localSheetId="1" hidden="1">{#N/A,#N/A,FALSE,"B1";#N/A,#N/A,FALSE,"B2";#N/A,#N/A,FALSE,"B3";#N/A,#N/A,FALSE,"A4";#N/A,#N/A,FALSE,"A3";#N/A,#N/A,FALSE,"A2";#N/A,#N/A,FALSE,"A1";#N/A,#N/A,FALSE,"Indice"}</definedName>
    <definedName name="ZA" localSheetId="0" hidden="1">{#N/A,#N/A,FALSE,"B1";#N/A,#N/A,FALSE,"B2";#N/A,#N/A,FALSE,"B3";#N/A,#N/A,FALSE,"A4";#N/A,#N/A,FALSE,"A3";#N/A,#N/A,FALSE,"A2";#N/A,#N/A,FALSE,"A1";#N/A,#N/A,FALSE,"Indice"}</definedName>
    <definedName name="ZA" localSheetId="3" hidden="1">{#N/A,#N/A,FALSE,"B1";#N/A,#N/A,FALSE,"B2";#N/A,#N/A,FALSE,"B3";#N/A,#N/A,FALSE,"A4";#N/A,#N/A,FALSE,"A3";#N/A,#N/A,FALSE,"A2";#N/A,#N/A,FALSE,"A1";#N/A,#N/A,FALSE,"Indice"}</definedName>
    <definedName name="ZA" hidden="1">{#N/A,#N/A,FALSE,"B1";#N/A,#N/A,FALSE,"B2";#N/A,#N/A,FALSE,"B3";#N/A,#N/A,FALSE,"A4";#N/A,#N/A,FALSE,"A3";#N/A,#N/A,FALSE,"A2";#N/A,#N/A,FALSE,"A1";#N/A,#N/A,FALSE,"Indice"}</definedName>
  </definedNames>
  <calcPr calcId="152511"/>
</workbook>
</file>

<file path=xl/calcChain.xml><?xml version="1.0" encoding="utf-8"?>
<calcChain xmlns="http://schemas.openxmlformats.org/spreadsheetml/2006/main">
  <c r="C101" i="10"/>
  <c r="C24" l="1"/>
  <c r="C25" s="1"/>
  <c r="C88"/>
  <c r="C93" s="1"/>
  <c r="C35" l="1"/>
  <c r="C50" l="1"/>
  <c r="C55" s="1"/>
  <c r="C9" l="1"/>
  <c r="C104" l="1"/>
  <c r="C108" s="1"/>
  <c r="S291" i="6" l="1"/>
  <c r="Q291"/>
  <c r="M291"/>
  <c r="K291"/>
  <c r="I291"/>
  <c r="S290"/>
  <c r="Q290"/>
  <c r="M290"/>
  <c r="K290"/>
  <c r="I290"/>
  <c r="S289"/>
  <c r="Q289"/>
  <c r="M289"/>
  <c r="K289"/>
  <c r="I289"/>
  <c r="S288"/>
  <c r="Q288"/>
  <c r="M288"/>
  <c r="K288"/>
  <c r="I288"/>
  <c r="S287"/>
  <c r="S292" s="1"/>
  <c r="S299" s="1"/>
  <c r="Q287"/>
  <c r="M287"/>
  <c r="M292" s="1"/>
  <c r="M299" s="1"/>
  <c r="K287"/>
  <c r="I287"/>
  <c r="S285"/>
  <c r="Q285"/>
  <c r="M285"/>
  <c r="K285"/>
  <c r="I285"/>
  <c r="S284"/>
  <c r="Q284"/>
  <c r="M284"/>
  <c r="K284"/>
  <c r="I284"/>
  <c r="S283"/>
  <c r="Q283"/>
  <c r="M283"/>
  <c r="K283"/>
  <c r="I283"/>
  <c r="S282"/>
  <c r="Q282"/>
  <c r="M282"/>
  <c r="K282"/>
  <c r="I282"/>
  <c r="S281"/>
  <c r="Q281"/>
  <c r="M281"/>
  <c r="K281"/>
  <c r="I281"/>
  <c r="S280"/>
  <c r="Q280"/>
  <c r="M280"/>
  <c r="K280"/>
  <c r="I280"/>
  <c r="S279"/>
  <c r="Q279"/>
  <c r="M279"/>
  <c r="K279"/>
  <c r="I279"/>
  <c r="S278"/>
  <c r="Q278"/>
  <c r="M278"/>
  <c r="K278"/>
  <c r="I278"/>
  <c r="S277"/>
  <c r="Q277"/>
  <c r="M277"/>
  <c r="K277"/>
  <c r="I277"/>
  <c r="S276"/>
  <c r="Q276"/>
  <c r="M276"/>
  <c r="K276"/>
  <c r="I276"/>
  <c r="S275"/>
  <c r="Q275"/>
  <c r="M275"/>
  <c r="K275"/>
  <c r="I275"/>
  <c r="S274"/>
  <c r="Q274"/>
  <c r="M274"/>
  <c r="K274"/>
  <c r="I274"/>
  <c r="S273"/>
  <c r="Q273"/>
  <c r="M273"/>
  <c r="K273"/>
  <c r="I273"/>
  <c r="S272"/>
  <c r="Q272"/>
  <c r="M272"/>
  <c r="K272"/>
  <c r="I272"/>
  <c r="S271"/>
  <c r="Q271"/>
  <c r="M271"/>
  <c r="K271"/>
  <c r="AA271" s="1"/>
  <c r="I271"/>
  <c r="S270"/>
  <c r="Q270"/>
  <c r="M270"/>
  <c r="K270"/>
  <c r="I270"/>
  <c r="S269"/>
  <c r="Q269"/>
  <c r="M269"/>
  <c r="K269"/>
  <c r="I269"/>
  <c r="S268"/>
  <c r="Q268"/>
  <c r="M268"/>
  <c r="K268"/>
  <c r="I268"/>
  <c r="S267"/>
  <c r="Q267"/>
  <c r="M267"/>
  <c r="K267"/>
  <c r="I267"/>
  <c r="S266"/>
  <c r="Q266"/>
  <c r="M266"/>
  <c r="K266"/>
  <c r="I266"/>
  <c r="S265"/>
  <c r="Q265"/>
  <c r="M265"/>
  <c r="K265"/>
  <c r="I265"/>
  <c r="S264"/>
  <c r="Q264"/>
  <c r="M264"/>
  <c r="K264"/>
  <c r="I264"/>
  <c r="S263"/>
  <c r="Q263"/>
  <c r="M263"/>
  <c r="K263"/>
  <c r="I263"/>
  <c r="S262"/>
  <c r="Q262"/>
  <c r="M262"/>
  <c r="K262"/>
  <c r="I262"/>
  <c r="S261"/>
  <c r="Q261"/>
  <c r="M261"/>
  <c r="K261"/>
  <c r="I261"/>
  <c r="S260"/>
  <c r="Q260"/>
  <c r="M260"/>
  <c r="K260"/>
  <c r="I260"/>
  <c r="S259"/>
  <c r="Q259"/>
  <c r="M259"/>
  <c r="K259"/>
  <c r="I259"/>
  <c r="S258"/>
  <c r="Q258"/>
  <c r="M258"/>
  <c r="K258"/>
  <c r="I258"/>
  <c r="S257"/>
  <c r="Q257"/>
  <c r="M257"/>
  <c r="K257"/>
  <c r="I257"/>
  <c r="S256"/>
  <c r="Q256"/>
  <c r="M256"/>
  <c r="K256"/>
  <c r="I256"/>
  <c r="S255"/>
  <c r="Q255"/>
  <c r="M255"/>
  <c r="K255"/>
  <c r="I255"/>
  <c r="S254"/>
  <c r="Q254"/>
  <c r="M254"/>
  <c r="K254"/>
  <c r="I254"/>
  <c r="S253"/>
  <c r="Q253"/>
  <c r="M253"/>
  <c r="K253"/>
  <c r="I253"/>
  <c r="S252"/>
  <c r="Q252"/>
  <c r="M252"/>
  <c r="K252"/>
  <c r="I252"/>
  <c r="S251"/>
  <c r="Q251"/>
  <c r="M251"/>
  <c r="K251"/>
  <c r="I251"/>
  <c r="S250"/>
  <c r="Q250"/>
  <c r="M250"/>
  <c r="K250"/>
  <c r="I250"/>
  <c r="S249"/>
  <c r="Q249"/>
  <c r="M249"/>
  <c r="K249"/>
  <c r="I249"/>
  <c r="S248"/>
  <c r="Q248"/>
  <c r="M248"/>
  <c r="K248"/>
  <c r="I248"/>
  <c r="S247"/>
  <c r="Q247"/>
  <c r="M247"/>
  <c r="K247"/>
  <c r="I247"/>
  <c r="S246"/>
  <c r="Q246"/>
  <c r="M246"/>
  <c r="K246"/>
  <c r="I246"/>
  <c r="S245"/>
  <c r="Q245"/>
  <c r="M245"/>
  <c r="K245"/>
  <c r="I245"/>
  <c r="S244"/>
  <c r="Q244"/>
  <c r="M244"/>
  <c r="K244"/>
  <c r="I244"/>
  <c r="S243"/>
  <c r="Q243"/>
  <c r="M243"/>
  <c r="K243"/>
  <c r="I243"/>
  <c r="S242"/>
  <c r="Q242"/>
  <c r="M242"/>
  <c r="K242"/>
  <c r="I242"/>
  <c r="S241"/>
  <c r="Q241"/>
  <c r="M241"/>
  <c r="K241"/>
  <c r="I241"/>
  <c r="S240"/>
  <c r="Q240"/>
  <c r="M240"/>
  <c r="K240"/>
  <c r="I240"/>
  <c r="O239"/>
  <c r="S238"/>
  <c r="Q238"/>
  <c r="M238"/>
  <c r="K238"/>
  <c r="I238"/>
  <c r="S237"/>
  <c r="Q237"/>
  <c r="M237"/>
  <c r="K237"/>
  <c r="I237"/>
  <c r="S236"/>
  <c r="Q236"/>
  <c r="M236"/>
  <c r="K236"/>
  <c r="I236"/>
  <c r="S235"/>
  <c r="Q235"/>
  <c r="M235"/>
  <c r="K235"/>
  <c r="I235"/>
  <c r="S234"/>
  <c r="Q234"/>
  <c r="M234"/>
  <c r="K234"/>
  <c r="I234"/>
  <c r="S233"/>
  <c r="Q233"/>
  <c r="M233"/>
  <c r="K233"/>
  <c r="I233"/>
  <c r="S232"/>
  <c r="Q232"/>
  <c r="M232"/>
  <c r="K232"/>
  <c r="I232"/>
  <c r="S231"/>
  <c r="Q231"/>
  <c r="M231"/>
  <c r="K231"/>
  <c r="I231"/>
  <c r="S230"/>
  <c r="Q230"/>
  <c r="M230"/>
  <c r="K230"/>
  <c r="I230"/>
  <c r="S229"/>
  <c r="Q229"/>
  <c r="M229"/>
  <c r="K229"/>
  <c r="I229"/>
  <c r="S228"/>
  <c r="Q228"/>
  <c r="M228"/>
  <c r="K228"/>
  <c r="I228"/>
  <c r="S227"/>
  <c r="Q227"/>
  <c r="M227"/>
  <c r="K227"/>
  <c r="I227"/>
  <c r="S226"/>
  <c r="Q226"/>
  <c r="M226"/>
  <c r="K226"/>
  <c r="I226"/>
  <c r="S225"/>
  <c r="Q225"/>
  <c r="M225"/>
  <c r="K225"/>
  <c r="I225"/>
  <c r="S224"/>
  <c r="Q224"/>
  <c r="M224"/>
  <c r="K224"/>
  <c r="I224"/>
  <c r="S223"/>
  <c r="Q223"/>
  <c r="M223"/>
  <c r="K223"/>
  <c r="I223"/>
  <c r="S222"/>
  <c r="Q222"/>
  <c r="M222"/>
  <c r="K222"/>
  <c r="I222"/>
  <c r="S221"/>
  <c r="Q221"/>
  <c r="M221"/>
  <c r="K221"/>
  <c r="I221"/>
  <c r="S220"/>
  <c r="Q220"/>
  <c r="M220"/>
  <c r="K220"/>
  <c r="I220"/>
  <c r="S219"/>
  <c r="Q219"/>
  <c r="M219"/>
  <c r="K219"/>
  <c r="I219"/>
  <c r="S218"/>
  <c r="Q218"/>
  <c r="M218"/>
  <c r="K218"/>
  <c r="I218"/>
  <c r="S217"/>
  <c r="Q217"/>
  <c r="M217"/>
  <c r="K217"/>
  <c r="I217"/>
  <c r="S216"/>
  <c r="Q216"/>
  <c r="M216"/>
  <c r="K216"/>
  <c r="I216"/>
  <c r="S215"/>
  <c r="Q215"/>
  <c r="M215"/>
  <c r="K215"/>
  <c r="I215"/>
  <c r="S214"/>
  <c r="Q214"/>
  <c r="M214"/>
  <c r="K214"/>
  <c r="I214"/>
  <c r="S213"/>
  <c r="Q213"/>
  <c r="M213"/>
  <c r="K213"/>
  <c r="I213"/>
  <c r="S212"/>
  <c r="Q212"/>
  <c r="M212"/>
  <c r="K212"/>
  <c r="I212"/>
  <c r="S211"/>
  <c r="Q211"/>
  <c r="M211"/>
  <c r="K211"/>
  <c r="I211"/>
  <c r="S210"/>
  <c r="Q210"/>
  <c r="M210"/>
  <c r="K210"/>
  <c r="I210"/>
  <c r="S209"/>
  <c r="Q209"/>
  <c r="M209"/>
  <c r="K209"/>
  <c r="I209"/>
  <c r="S208"/>
  <c r="Q208"/>
  <c r="M208"/>
  <c r="K208"/>
  <c r="I208"/>
  <c r="O207"/>
  <c r="S206"/>
  <c r="Q206"/>
  <c r="M206"/>
  <c r="K206"/>
  <c r="I206"/>
  <c r="S205"/>
  <c r="Q205"/>
  <c r="M205"/>
  <c r="K205"/>
  <c r="I205"/>
  <c r="S204"/>
  <c r="Q204"/>
  <c r="M204"/>
  <c r="K204"/>
  <c r="I204"/>
  <c r="S203"/>
  <c r="Q203"/>
  <c r="M203"/>
  <c r="K203"/>
  <c r="I203"/>
  <c r="S202"/>
  <c r="Q202"/>
  <c r="M202"/>
  <c r="K202"/>
  <c r="I202"/>
  <c r="S201"/>
  <c r="Q201"/>
  <c r="M201"/>
  <c r="K201"/>
  <c r="I201"/>
  <c r="S200"/>
  <c r="Q200"/>
  <c r="M200"/>
  <c r="K200"/>
  <c r="I200"/>
  <c r="S199"/>
  <c r="Q199"/>
  <c r="M199"/>
  <c r="K199"/>
  <c r="I199"/>
  <c r="S198"/>
  <c r="Q198"/>
  <c r="M198"/>
  <c r="K198"/>
  <c r="I198"/>
  <c r="S197"/>
  <c r="Q197"/>
  <c r="M197"/>
  <c r="K197"/>
  <c r="I197"/>
  <c r="S196"/>
  <c r="Q196"/>
  <c r="M196"/>
  <c r="K196"/>
  <c r="I196"/>
  <c r="S195"/>
  <c r="Q195"/>
  <c r="M195"/>
  <c r="K195"/>
  <c r="I195"/>
  <c r="S194"/>
  <c r="Q194"/>
  <c r="M194"/>
  <c r="K194"/>
  <c r="I194"/>
  <c r="S193"/>
  <c r="Q193"/>
  <c r="M193"/>
  <c r="K193"/>
  <c r="I193"/>
  <c r="S192"/>
  <c r="Q192"/>
  <c r="M192"/>
  <c r="K192"/>
  <c r="I192"/>
  <c r="S191"/>
  <c r="Q191"/>
  <c r="M191"/>
  <c r="K191"/>
  <c r="I191"/>
  <c r="S190"/>
  <c r="Q190"/>
  <c r="M190"/>
  <c r="K190"/>
  <c r="I190"/>
  <c r="S189"/>
  <c r="Q189"/>
  <c r="M189"/>
  <c r="K189"/>
  <c r="I189"/>
  <c r="S188"/>
  <c r="Q188"/>
  <c r="M188"/>
  <c r="K188"/>
  <c r="I188"/>
  <c r="S187"/>
  <c r="Q187"/>
  <c r="M187"/>
  <c r="K187"/>
  <c r="I187"/>
  <c r="S186"/>
  <c r="Q186"/>
  <c r="M186"/>
  <c r="K186"/>
  <c r="I186"/>
  <c r="S185"/>
  <c r="Q185"/>
  <c r="M185"/>
  <c r="K185"/>
  <c r="I185"/>
  <c r="S184"/>
  <c r="Q184"/>
  <c r="M184"/>
  <c r="K184"/>
  <c r="I184"/>
  <c r="S183"/>
  <c r="Q183"/>
  <c r="M183"/>
  <c r="K183"/>
  <c r="I183"/>
  <c r="O182"/>
  <c r="S181"/>
  <c r="Q181"/>
  <c r="M181"/>
  <c r="K181"/>
  <c r="I181"/>
  <c r="AG180"/>
  <c r="O180"/>
  <c r="AE180" s="1"/>
  <c r="AM180" s="1"/>
  <c r="S178"/>
  <c r="Q178"/>
  <c r="M178"/>
  <c r="K178"/>
  <c r="I178"/>
  <c r="S177"/>
  <c r="Q177"/>
  <c r="M177"/>
  <c r="K177"/>
  <c r="I177"/>
  <c r="S176"/>
  <c r="Q176"/>
  <c r="M176"/>
  <c r="K176"/>
  <c r="I176"/>
  <c r="S175"/>
  <c r="Q175"/>
  <c r="M175"/>
  <c r="K175"/>
  <c r="I175"/>
  <c r="S174"/>
  <c r="S179" s="1"/>
  <c r="S298" s="1"/>
  <c r="Q174"/>
  <c r="Q179" s="1"/>
  <c r="Q298" s="1"/>
  <c r="M174"/>
  <c r="M179" s="1"/>
  <c r="M298" s="1"/>
  <c r="K174"/>
  <c r="K179" s="1"/>
  <c r="K298" s="1"/>
  <c r="I174"/>
  <c r="I179" s="1"/>
  <c r="S172"/>
  <c r="Q172"/>
  <c r="M172"/>
  <c r="K172"/>
  <c r="I172"/>
  <c r="S171"/>
  <c r="Q171"/>
  <c r="M171"/>
  <c r="K171"/>
  <c r="I171"/>
  <c r="S170"/>
  <c r="Q170"/>
  <c r="M170"/>
  <c r="K170"/>
  <c r="I170"/>
  <c r="S169"/>
  <c r="Q169"/>
  <c r="M169"/>
  <c r="K169"/>
  <c r="I169"/>
  <c r="S168"/>
  <c r="Q168"/>
  <c r="M168"/>
  <c r="K168"/>
  <c r="I168"/>
  <c r="S167"/>
  <c r="Q167"/>
  <c r="M167"/>
  <c r="K167"/>
  <c r="I167"/>
  <c r="S166"/>
  <c r="Q166"/>
  <c r="M166"/>
  <c r="K166"/>
  <c r="I166"/>
  <c r="S165"/>
  <c r="Q165"/>
  <c r="M165"/>
  <c r="K165"/>
  <c r="I165"/>
  <c r="S164"/>
  <c r="Q164"/>
  <c r="M164"/>
  <c r="K164"/>
  <c r="I164"/>
  <c r="S163"/>
  <c r="Q163"/>
  <c r="M163"/>
  <c r="K163"/>
  <c r="I163"/>
  <c r="S162"/>
  <c r="Q162"/>
  <c r="M162"/>
  <c r="K162"/>
  <c r="I162"/>
  <c r="S161"/>
  <c r="Q161"/>
  <c r="M161"/>
  <c r="K161"/>
  <c r="I161"/>
  <c r="S160"/>
  <c r="Q160"/>
  <c r="M160"/>
  <c r="K160"/>
  <c r="I160"/>
  <c r="S159"/>
  <c r="Q159"/>
  <c r="M159"/>
  <c r="K159"/>
  <c r="I159"/>
  <c r="S158"/>
  <c r="Q158"/>
  <c r="M158"/>
  <c r="K158"/>
  <c r="I158"/>
  <c r="S157"/>
  <c r="Q157"/>
  <c r="M157"/>
  <c r="K157"/>
  <c r="I157"/>
  <c r="S156"/>
  <c r="Q156"/>
  <c r="M156"/>
  <c r="K156"/>
  <c r="I156"/>
  <c r="S155"/>
  <c r="Q155"/>
  <c r="M155"/>
  <c r="K155"/>
  <c r="I155"/>
  <c r="S154"/>
  <c r="Q154"/>
  <c r="M154"/>
  <c r="K154"/>
  <c r="I154"/>
  <c r="S153"/>
  <c r="Q153"/>
  <c r="M153"/>
  <c r="K153"/>
  <c r="I153"/>
  <c r="S152"/>
  <c r="Q152"/>
  <c r="M152"/>
  <c r="K152"/>
  <c r="I152"/>
  <c r="S151"/>
  <c r="Q151"/>
  <c r="M151"/>
  <c r="K151"/>
  <c r="I151"/>
  <c r="S150"/>
  <c r="Q150"/>
  <c r="M150"/>
  <c r="K150"/>
  <c r="I150"/>
  <c r="S149"/>
  <c r="Q149"/>
  <c r="M149"/>
  <c r="K149"/>
  <c r="I149"/>
  <c r="S148"/>
  <c r="Q148"/>
  <c r="M148"/>
  <c r="K148"/>
  <c r="I148"/>
  <c r="S147"/>
  <c r="Q147"/>
  <c r="M147"/>
  <c r="K147"/>
  <c r="I147"/>
  <c r="S146"/>
  <c r="Q146"/>
  <c r="M146"/>
  <c r="K146"/>
  <c r="I146"/>
  <c r="S145"/>
  <c r="Q145"/>
  <c r="M145"/>
  <c r="K145"/>
  <c r="I145"/>
  <c r="S144"/>
  <c r="Q144"/>
  <c r="M144"/>
  <c r="K144"/>
  <c r="I144"/>
  <c r="S143"/>
  <c r="Q143"/>
  <c r="M143"/>
  <c r="K143"/>
  <c r="I143"/>
  <c r="S142"/>
  <c r="Q142"/>
  <c r="M142"/>
  <c r="K142"/>
  <c r="I142"/>
  <c r="S141"/>
  <c r="Q141"/>
  <c r="M141"/>
  <c r="K141"/>
  <c r="I141"/>
  <c r="S140"/>
  <c r="Q140"/>
  <c r="M140"/>
  <c r="K140"/>
  <c r="I140"/>
  <c r="S139"/>
  <c r="Q139"/>
  <c r="M139"/>
  <c r="K139"/>
  <c r="I139"/>
  <c r="S138"/>
  <c r="Q138"/>
  <c r="M138"/>
  <c r="K138"/>
  <c r="I138"/>
  <c r="S137"/>
  <c r="Q137"/>
  <c r="M137"/>
  <c r="K137"/>
  <c r="I137"/>
  <c r="S136"/>
  <c r="Q136"/>
  <c r="M136"/>
  <c r="K136"/>
  <c r="I136"/>
  <c r="S135"/>
  <c r="Q135"/>
  <c r="M135"/>
  <c r="K135"/>
  <c r="I135"/>
  <c r="S134"/>
  <c r="Q134"/>
  <c r="M134"/>
  <c r="K134"/>
  <c r="I134"/>
  <c r="S133"/>
  <c r="Q133"/>
  <c r="M133"/>
  <c r="K133"/>
  <c r="I133"/>
  <c r="S132"/>
  <c r="Q132"/>
  <c r="M132"/>
  <c r="K132"/>
  <c r="I132"/>
  <c r="S131"/>
  <c r="Q131"/>
  <c r="M131"/>
  <c r="K131"/>
  <c r="I131"/>
  <c r="S130"/>
  <c r="Q130"/>
  <c r="M130"/>
  <c r="K130"/>
  <c r="I130"/>
  <c r="S129"/>
  <c r="Q129"/>
  <c r="M129"/>
  <c r="K129"/>
  <c r="I129"/>
  <c r="S128"/>
  <c r="Q128"/>
  <c r="M128"/>
  <c r="K128"/>
  <c r="I128"/>
  <c r="S127"/>
  <c r="Q127"/>
  <c r="M127"/>
  <c r="K127"/>
  <c r="I127"/>
  <c r="S126"/>
  <c r="Q126"/>
  <c r="M126"/>
  <c r="K126"/>
  <c r="I126"/>
  <c r="S125"/>
  <c r="Q125"/>
  <c r="M125"/>
  <c r="K125"/>
  <c r="I125"/>
  <c r="S124"/>
  <c r="Q124"/>
  <c r="M124"/>
  <c r="K124"/>
  <c r="I124"/>
  <c r="S123"/>
  <c r="Q123"/>
  <c r="M123"/>
  <c r="K123"/>
  <c r="I123"/>
  <c r="S122"/>
  <c r="Q122"/>
  <c r="M122"/>
  <c r="K122"/>
  <c r="I122"/>
  <c r="S121"/>
  <c r="Q121"/>
  <c r="M121"/>
  <c r="K121"/>
  <c r="I121"/>
  <c r="S120"/>
  <c r="Q120"/>
  <c r="M120"/>
  <c r="K120"/>
  <c r="I120"/>
  <c r="S119"/>
  <c r="Q119"/>
  <c r="M119"/>
  <c r="K119"/>
  <c r="I119"/>
  <c r="S118"/>
  <c r="Q118"/>
  <c r="M118"/>
  <c r="K118"/>
  <c r="I118"/>
  <c r="S117"/>
  <c r="Q117"/>
  <c r="M117"/>
  <c r="K117"/>
  <c r="I117"/>
  <c r="S116"/>
  <c r="Q116"/>
  <c r="M116"/>
  <c r="K116"/>
  <c r="I116"/>
  <c r="S115"/>
  <c r="Q115"/>
  <c r="M115"/>
  <c r="K115"/>
  <c r="I115"/>
  <c r="S114"/>
  <c r="Q114"/>
  <c r="M114"/>
  <c r="K114"/>
  <c r="I114"/>
  <c r="S113"/>
  <c r="Q113"/>
  <c r="M113"/>
  <c r="K113"/>
  <c r="I113"/>
  <c r="S112"/>
  <c r="Q112"/>
  <c r="M112"/>
  <c r="K112"/>
  <c r="I112"/>
  <c r="S111"/>
  <c r="Q111"/>
  <c r="M111"/>
  <c r="K111"/>
  <c r="I111"/>
  <c r="S110"/>
  <c r="Q110"/>
  <c r="M110"/>
  <c r="K110"/>
  <c r="I110"/>
  <c r="S109"/>
  <c r="Q109"/>
  <c r="M109"/>
  <c r="K109"/>
  <c r="I109"/>
  <c r="S108"/>
  <c r="Q108"/>
  <c r="M108"/>
  <c r="K108"/>
  <c r="I108"/>
  <c r="S107"/>
  <c r="Q107"/>
  <c r="M107"/>
  <c r="K107"/>
  <c r="I107"/>
  <c r="S106"/>
  <c r="Q106"/>
  <c r="M106"/>
  <c r="K106"/>
  <c r="I106"/>
  <c r="O105"/>
  <c r="S104"/>
  <c r="Q104"/>
  <c r="M104"/>
  <c r="K104"/>
  <c r="I104"/>
  <c r="S103"/>
  <c r="Q103"/>
  <c r="M103"/>
  <c r="K103"/>
  <c r="I103"/>
  <c r="S102"/>
  <c r="Q102"/>
  <c r="M102"/>
  <c r="K102"/>
  <c r="I102"/>
  <c r="S101"/>
  <c r="Q101"/>
  <c r="M101"/>
  <c r="K101"/>
  <c r="I101"/>
  <c r="S100"/>
  <c r="Q100"/>
  <c r="M100"/>
  <c r="K100"/>
  <c r="I100"/>
  <c r="S99"/>
  <c r="Q99"/>
  <c r="M99"/>
  <c r="K99"/>
  <c r="I99"/>
  <c r="S98"/>
  <c r="Q98"/>
  <c r="M98"/>
  <c r="K98"/>
  <c r="I98"/>
  <c r="S97"/>
  <c r="Q97"/>
  <c r="M97"/>
  <c r="K97"/>
  <c r="I97"/>
  <c r="S96"/>
  <c r="Q96"/>
  <c r="M96"/>
  <c r="K96"/>
  <c r="I96"/>
  <c r="S95"/>
  <c r="Q95"/>
  <c r="M95"/>
  <c r="K95"/>
  <c r="I95"/>
  <c r="S94"/>
  <c r="Q94"/>
  <c r="M94"/>
  <c r="K94"/>
  <c r="I94"/>
  <c r="S93"/>
  <c r="Q93"/>
  <c r="M93"/>
  <c r="K93"/>
  <c r="I93"/>
  <c r="S92"/>
  <c r="Q92"/>
  <c r="M92"/>
  <c r="K92"/>
  <c r="I92"/>
  <c r="S91"/>
  <c r="Q91"/>
  <c r="M91"/>
  <c r="K91"/>
  <c r="I91"/>
  <c r="S90"/>
  <c r="Q90"/>
  <c r="M90"/>
  <c r="K90"/>
  <c r="I90"/>
  <c r="S89"/>
  <c r="Q89"/>
  <c r="M89"/>
  <c r="K89"/>
  <c r="I89"/>
  <c r="S88"/>
  <c r="Q88"/>
  <c r="M88"/>
  <c r="K88"/>
  <c r="I88"/>
  <c r="S87"/>
  <c r="Q87"/>
  <c r="M87"/>
  <c r="K87"/>
  <c r="I87"/>
  <c r="S86"/>
  <c r="Q86"/>
  <c r="M86"/>
  <c r="K86"/>
  <c r="I86"/>
  <c r="S85"/>
  <c r="Q85"/>
  <c r="M85"/>
  <c r="K85"/>
  <c r="I85"/>
  <c r="O84"/>
  <c r="S83"/>
  <c r="Q83"/>
  <c r="M83"/>
  <c r="K83"/>
  <c r="I83"/>
  <c r="S82"/>
  <c r="Q82"/>
  <c r="M82"/>
  <c r="K82"/>
  <c r="I82"/>
  <c r="S81"/>
  <c r="Q81"/>
  <c r="M81"/>
  <c r="K81"/>
  <c r="I81"/>
  <c r="S80"/>
  <c r="Q80"/>
  <c r="M80"/>
  <c r="K80"/>
  <c r="I80"/>
  <c r="S79"/>
  <c r="Q79"/>
  <c r="M79"/>
  <c r="K79"/>
  <c r="I79"/>
  <c r="S78"/>
  <c r="Q78"/>
  <c r="M78"/>
  <c r="K78"/>
  <c r="I78"/>
  <c r="S77"/>
  <c r="Q77"/>
  <c r="M77"/>
  <c r="K77"/>
  <c r="I77"/>
  <c r="S76"/>
  <c r="Q76"/>
  <c r="M76"/>
  <c r="K76"/>
  <c r="I76"/>
  <c r="S75"/>
  <c r="Q75"/>
  <c r="M75"/>
  <c r="K75"/>
  <c r="I75"/>
  <c r="S74"/>
  <c r="Q74"/>
  <c r="M74"/>
  <c r="K74"/>
  <c r="I74"/>
  <c r="S73"/>
  <c r="Q73"/>
  <c r="M73"/>
  <c r="K73"/>
  <c r="I73"/>
  <c r="S72"/>
  <c r="Q72"/>
  <c r="M72"/>
  <c r="K72"/>
  <c r="I72"/>
  <c r="S71"/>
  <c r="Q71"/>
  <c r="M71"/>
  <c r="K71"/>
  <c r="I71"/>
  <c r="S70"/>
  <c r="Q70"/>
  <c r="M70"/>
  <c r="K70"/>
  <c r="I70"/>
  <c r="S69"/>
  <c r="Q69"/>
  <c r="M69"/>
  <c r="K69"/>
  <c r="I69"/>
  <c r="S68"/>
  <c r="Q68"/>
  <c r="M68"/>
  <c r="K68"/>
  <c r="I68"/>
  <c r="S67"/>
  <c r="Q67"/>
  <c r="M67"/>
  <c r="K67"/>
  <c r="I67"/>
  <c r="S66"/>
  <c r="Q66"/>
  <c r="M66"/>
  <c r="K66"/>
  <c r="I66"/>
  <c r="S65"/>
  <c r="Q65"/>
  <c r="M65"/>
  <c r="K65"/>
  <c r="I65"/>
  <c r="S64"/>
  <c r="Q64"/>
  <c r="M64"/>
  <c r="K64"/>
  <c r="I64"/>
  <c r="S63"/>
  <c r="Q63"/>
  <c r="M63"/>
  <c r="K63"/>
  <c r="I63"/>
  <c r="S62"/>
  <c r="Q62"/>
  <c r="M62"/>
  <c r="K62"/>
  <c r="I62"/>
  <c r="S61"/>
  <c r="Q61"/>
  <c r="M61"/>
  <c r="K61"/>
  <c r="I61"/>
  <c r="S60"/>
  <c r="Q60"/>
  <c r="M60"/>
  <c r="K60"/>
  <c r="I60"/>
  <c r="S59"/>
  <c r="Q59"/>
  <c r="M59"/>
  <c r="K59"/>
  <c r="I59"/>
  <c r="S58"/>
  <c r="Q58"/>
  <c r="M58"/>
  <c r="K58"/>
  <c r="I58"/>
  <c r="S57"/>
  <c r="Q57"/>
  <c r="M57"/>
  <c r="K57"/>
  <c r="I57"/>
  <c r="S56"/>
  <c r="Q56"/>
  <c r="M56"/>
  <c r="K56"/>
  <c r="I56"/>
  <c r="S55"/>
  <c r="Q55"/>
  <c r="M55"/>
  <c r="K55"/>
  <c r="I55"/>
  <c r="S54"/>
  <c r="Q54"/>
  <c r="M54"/>
  <c r="K54"/>
  <c r="I54"/>
  <c r="S53"/>
  <c r="Q53"/>
  <c r="M53"/>
  <c r="K53"/>
  <c r="I53"/>
  <c r="S52"/>
  <c r="Q52"/>
  <c r="M52"/>
  <c r="K52"/>
  <c r="I52"/>
  <c r="S51"/>
  <c r="Q51"/>
  <c r="M51"/>
  <c r="K51"/>
  <c r="I51"/>
  <c r="S50"/>
  <c r="Q50"/>
  <c r="M50"/>
  <c r="K50"/>
  <c r="I50"/>
  <c r="S49"/>
  <c r="Q49"/>
  <c r="M49"/>
  <c r="K49"/>
  <c r="I49"/>
  <c r="S48"/>
  <c r="Q48"/>
  <c r="M48"/>
  <c r="K48"/>
  <c r="I48"/>
  <c r="S47"/>
  <c r="Q47"/>
  <c r="M47"/>
  <c r="K47"/>
  <c r="I47"/>
  <c r="S46"/>
  <c r="Q46"/>
  <c r="M46"/>
  <c r="K46"/>
  <c r="I46"/>
  <c r="S45"/>
  <c r="Q45"/>
  <c r="M45"/>
  <c r="K45"/>
  <c r="I45"/>
  <c r="S44"/>
  <c r="Q44"/>
  <c r="M44"/>
  <c r="K44"/>
  <c r="I44"/>
  <c r="S43"/>
  <c r="Q43"/>
  <c r="M43"/>
  <c r="K43"/>
  <c r="I43"/>
  <c r="S42"/>
  <c r="Q42"/>
  <c r="M42"/>
  <c r="K42"/>
  <c r="I42"/>
  <c r="S41"/>
  <c r="Q41"/>
  <c r="M41"/>
  <c r="K41"/>
  <c r="I41"/>
  <c r="S40"/>
  <c r="Q40"/>
  <c r="M40"/>
  <c r="K40"/>
  <c r="I40"/>
  <c r="S39"/>
  <c r="Q39"/>
  <c r="M39"/>
  <c r="K39"/>
  <c r="I39"/>
  <c r="S38"/>
  <c r="Q38"/>
  <c r="M38"/>
  <c r="K38"/>
  <c r="I38"/>
  <c r="S37"/>
  <c r="Q37"/>
  <c r="M37"/>
  <c r="K37"/>
  <c r="I37"/>
  <c r="S36"/>
  <c r="Q36"/>
  <c r="M36"/>
  <c r="K36"/>
  <c r="I36"/>
  <c r="S35"/>
  <c r="Q35"/>
  <c r="M35"/>
  <c r="K35"/>
  <c r="I35"/>
  <c r="S34"/>
  <c r="Q34"/>
  <c r="M34"/>
  <c r="K34"/>
  <c r="I34"/>
  <c r="S33"/>
  <c r="Q33"/>
  <c r="M33"/>
  <c r="K33"/>
  <c r="I33"/>
  <c r="S32"/>
  <c r="Q32"/>
  <c r="M32"/>
  <c r="K32"/>
  <c r="I32"/>
  <c r="S31"/>
  <c r="Q31"/>
  <c r="M31"/>
  <c r="K31"/>
  <c r="I31"/>
  <c r="S30"/>
  <c r="Q30"/>
  <c r="M30"/>
  <c r="K30"/>
  <c r="I30"/>
  <c r="S29"/>
  <c r="Q29"/>
  <c r="M29"/>
  <c r="K29"/>
  <c r="I29"/>
  <c r="S28"/>
  <c r="Q28"/>
  <c r="M28"/>
  <c r="K28"/>
  <c r="I28"/>
  <c r="S27"/>
  <c r="Q27"/>
  <c r="M27"/>
  <c r="K27"/>
  <c r="I27"/>
  <c r="S26"/>
  <c r="Q26"/>
  <c r="M26"/>
  <c r="K26"/>
  <c r="I26"/>
  <c r="S25"/>
  <c r="Q25"/>
  <c r="M25"/>
  <c r="K25"/>
  <c r="I25"/>
  <c r="S24"/>
  <c r="Q24"/>
  <c r="M24"/>
  <c r="K24"/>
  <c r="I24"/>
  <c r="S23"/>
  <c r="Q23"/>
  <c r="M23"/>
  <c r="K23"/>
  <c r="I23"/>
  <c r="S22"/>
  <c r="Q22"/>
  <c r="M22"/>
  <c r="K22"/>
  <c r="I22"/>
  <c r="S21"/>
  <c r="Q21"/>
  <c r="M21"/>
  <c r="K21"/>
  <c r="I21"/>
  <c r="S20"/>
  <c r="Q20"/>
  <c r="M20"/>
  <c r="K20"/>
  <c r="I20"/>
  <c r="S19"/>
  <c r="Q19"/>
  <c r="M19"/>
  <c r="K19"/>
  <c r="I19"/>
  <c r="S18"/>
  <c r="Q18"/>
  <c r="M18"/>
  <c r="K18"/>
  <c r="I18"/>
  <c r="S17"/>
  <c r="Q17"/>
  <c r="M17"/>
  <c r="K17"/>
  <c r="I17"/>
  <c r="S16"/>
  <c r="Q16"/>
  <c r="M16"/>
  <c r="K16"/>
  <c r="I16"/>
  <c r="S15"/>
  <c r="Q15"/>
  <c r="M15"/>
  <c r="K15"/>
  <c r="I15"/>
  <c r="S14"/>
  <c r="Q14"/>
  <c r="M14"/>
  <c r="K14"/>
  <c r="I14"/>
  <c r="S13"/>
  <c r="Q13"/>
  <c r="M13"/>
  <c r="K13"/>
  <c r="I13"/>
  <c r="S12"/>
  <c r="Q12"/>
  <c r="M12"/>
  <c r="K12"/>
  <c r="I12"/>
  <c r="S11"/>
  <c r="Q11"/>
  <c r="M11"/>
  <c r="K11"/>
  <c r="I11"/>
  <c r="S10"/>
  <c r="Q10"/>
  <c r="M10"/>
  <c r="K10"/>
  <c r="I10"/>
  <c r="S9"/>
  <c r="Q9"/>
  <c r="M9"/>
  <c r="K9"/>
  <c r="I9"/>
  <c r="S8"/>
  <c r="Q8"/>
  <c r="M8"/>
  <c r="K8"/>
  <c r="I8"/>
  <c r="S7"/>
  <c r="Q7"/>
  <c r="M7"/>
  <c r="K7"/>
  <c r="I7"/>
  <c r="S6"/>
  <c r="Q6"/>
  <c r="M6"/>
  <c r="K6"/>
  <c r="I6"/>
  <c r="O5"/>
  <c r="S4"/>
  <c r="Q4"/>
  <c r="M4"/>
  <c r="K4"/>
  <c r="I4"/>
  <c r="Y254" l="1"/>
  <c r="AG254" s="1"/>
  <c r="W279"/>
  <c r="AA184"/>
  <c r="W185"/>
  <c r="Y213"/>
  <c r="W213"/>
  <c r="Y245"/>
  <c r="AG245" s="1"/>
  <c r="W278"/>
  <c r="W114"/>
  <c r="W203"/>
  <c r="AA20"/>
  <c r="Y21"/>
  <c r="W41"/>
  <c r="AA80"/>
  <c r="Y89"/>
  <c r="AA100"/>
  <c r="Y137"/>
  <c r="AG137" s="1"/>
  <c r="Y226"/>
  <c r="AA229"/>
  <c r="W230"/>
  <c r="AA237"/>
  <c r="W238"/>
  <c r="AA241"/>
  <c r="W242"/>
  <c r="AA248"/>
  <c r="AA264"/>
  <c r="AA268"/>
  <c r="Y269"/>
  <c r="W269"/>
  <c r="W11"/>
  <c r="W67"/>
  <c r="W79"/>
  <c r="W87"/>
  <c r="W91"/>
  <c r="W147"/>
  <c r="W228"/>
  <c r="W21"/>
  <c r="AA104"/>
  <c r="AA136"/>
  <c r="W137"/>
  <c r="W226"/>
  <c r="Y230"/>
  <c r="AG230" s="1"/>
  <c r="Y238"/>
  <c r="AG238" s="1"/>
  <c r="Y242"/>
  <c r="AG242" s="1"/>
  <c r="AA245"/>
  <c r="Y249"/>
  <c r="AG249" s="1"/>
  <c r="Y6"/>
  <c r="AG6" s="1"/>
  <c r="Y10"/>
  <c r="AG10" s="1"/>
  <c r="AA49"/>
  <c r="Y54"/>
  <c r="AG54" s="1"/>
  <c r="AA57"/>
  <c r="W58"/>
  <c r="Y62"/>
  <c r="AG62" s="1"/>
  <c r="M173"/>
  <c r="M294" s="1"/>
  <c r="W6"/>
  <c r="AA9"/>
  <c r="W10"/>
  <c r="Y50"/>
  <c r="AG50" s="1"/>
  <c r="AA53"/>
  <c r="Y58"/>
  <c r="AG58" s="1"/>
  <c r="Y66"/>
  <c r="AG66" s="1"/>
  <c r="W48"/>
  <c r="W52"/>
  <c r="W56"/>
  <c r="W64"/>
  <c r="Y70"/>
  <c r="AG70" s="1"/>
  <c r="AA73"/>
  <c r="Y126"/>
  <c r="AG126" s="1"/>
  <c r="AA129"/>
  <c r="Y150"/>
  <c r="AG150" s="1"/>
  <c r="Y215"/>
  <c r="AG215" s="1"/>
  <c r="Y129"/>
  <c r="O185"/>
  <c r="AA66"/>
  <c r="AA69"/>
  <c r="Y74"/>
  <c r="AG74" s="1"/>
  <c r="Y82"/>
  <c r="AG82" s="1"/>
  <c r="Y86"/>
  <c r="AG86" s="1"/>
  <c r="Y106"/>
  <c r="AG106" s="1"/>
  <c r="AA214"/>
  <c r="Y278"/>
  <c r="AG278" s="1"/>
  <c r="Y44"/>
  <c r="AG44" s="1"/>
  <c r="W45"/>
  <c r="O60"/>
  <c r="O64"/>
  <c r="AE64" s="1"/>
  <c r="AM64" s="1"/>
  <c r="W68"/>
  <c r="AA79"/>
  <c r="Y104"/>
  <c r="AG104" s="1"/>
  <c r="AA114"/>
  <c r="AA162"/>
  <c r="AA175"/>
  <c r="Y176"/>
  <c r="AG176" s="1"/>
  <c r="W176"/>
  <c r="Y184"/>
  <c r="AA187"/>
  <c r="Y196"/>
  <c r="W196"/>
  <c r="AA199"/>
  <c r="Y200"/>
  <c r="AG200" s="1"/>
  <c r="W200"/>
  <c r="Y225"/>
  <c r="W237"/>
  <c r="Y14"/>
  <c r="Y22"/>
  <c r="Y34"/>
  <c r="AG34" s="1"/>
  <c r="AA44"/>
  <c r="AC44" s="1"/>
  <c r="AA108"/>
  <c r="AA119"/>
  <c r="W120"/>
  <c r="Y124"/>
  <c r="AG124" s="1"/>
  <c r="Y147"/>
  <c r="AG147" s="1"/>
  <c r="W157"/>
  <c r="Y178"/>
  <c r="AG178" s="1"/>
  <c r="O184"/>
  <c r="Y223"/>
  <c r="W24"/>
  <c r="Y31"/>
  <c r="AG31" s="1"/>
  <c r="W32"/>
  <c r="W40"/>
  <c r="AA91"/>
  <c r="Y96"/>
  <c r="AG96" s="1"/>
  <c r="AA99"/>
  <c r="Y100"/>
  <c r="AA103"/>
  <c r="AA109"/>
  <c r="AA113"/>
  <c r="Y114"/>
  <c r="AA116"/>
  <c r="Y117"/>
  <c r="Y121"/>
  <c r="AG121" s="1"/>
  <c r="AA128"/>
  <c r="AA139"/>
  <c r="AA143"/>
  <c r="Y144"/>
  <c r="AG144" s="1"/>
  <c r="AA147"/>
  <c r="AC147" s="1"/>
  <c r="AA150"/>
  <c r="AA153"/>
  <c r="Y154"/>
  <c r="AG154" s="1"/>
  <c r="AA165"/>
  <c r="Y166"/>
  <c r="AG166" s="1"/>
  <c r="W166"/>
  <c r="AA190"/>
  <c r="Y191"/>
  <c r="W191"/>
  <c r="AA250"/>
  <c r="AA254"/>
  <c r="Y255"/>
  <c r="AG255" s="1"/>
  <c r="Y259"/>
  <c r="AG259" s="1"/>
  <c r="AA274"/>
  <c r="Y275"/>
  <c r="AG275" s="1"/>
  <c r="W275"/>
  <c r="AA278"/>
  <c r="AA13"/>
  <c r="AA33"/>
  <c r="Y38"/>
  <c r="O41"/>
  <c r="Y109"/>
  <c r="AG109" s="1"/>
  <c r="Y120"/>
  <c r="AG120" s="1"/>
  <c r="AA123"/>
  <c r="AA146"/>
  <c r="AA149"/>
  <c r="W150"/>
  <c r="Y157"/>
  <c r="AG157" s="1"/>
  <c r="AA213"/>
  <c r="AA215"/>
  <c r="AA222"/>
  <c r="Y227"/>
  <c r="Y235"/>
  <c r="AG235" s="1"/>
  <c r="O241"/>
  <c r="W90"/>
  <c r="Y108"/>
  <c r="AG108" s="1"/>
  <c r="W123"/>
  <c r="W138"/>
  <c r="W142"/>
  <c r="W149"/>
  <c r="Y241"/>
  <c r="AA244"/>
  <c r="O250"/>
  <c r="O254"/>
  <c r="W273"/>
  <c r="O274"/>
  <c r="Y35"/>
  <c r="Y39"/>
  <c r="AG39" s="1"/>
  <c r="O44"/>
  <c r="AA89"/>
  <c r="Y270"/>
  <c r="AG270" s="1"/>
  <c r="W14"/>
  <c r="W22"/>
  <c r="Y203"/>
  <c r="O203"/>
  <c r="AE203" s="1"/>
  <c r="AM203" s="1"/>
  <c r="Y267"/>
  <c r="W35"/>
  <c r="AA38"/>
  <c r="AA59"/>
  <c r="O62"/>
  <c r="Q173"/>
  <c r="Q294" s="1"/>
  <c r="W93"/>
  <c r="W126"/>
  <c r="W141"/>
  <c r="W145"/>
  <c r="Y151"/>
  <c r="AG151" s="1"/>
  <c r="W155"/>
  <c r="Y185"/>
  <c r="AG185" s="1"/>
  <c r="AA192"/>
  <c r="Y193"/>
  <c r="AG193" s="1"/>
  <c r="AA203"/>
  <c r="AA259"/>
  <c r="Y288"/>
  <c r="AG288" s="1"/>
  <c r="AA206"/>
  <c r="O213"/>
  <c r="W243"/>
  <c r="O245"/>
  <c r="AA262"/>
  <c r="O271"/>
  <c r="Y283"/>
  <c r="AG283" s="1"/>
  <c r="W283"/>
  <c r="AA287"/>
  <c r="AA292" s="1"/>
  <c r="AA299" s="1"/>
  <c r="W288"/>
  <c r="Y291"/>
  <c r="AG291" s="1"/>
  <c r="I173"/>
  <c r="S173"/>
  <c r="S294" s="1"/>
  <c r="Y8"/>
  <c r="AG8" s="1"/>
  <c r="O10"/>
  <c r="AA18"/>
  <c r="Y19"/>
  <c r="AG19" s="1"/>
  <c r="W19"/>
  <c r="W20"/>
  <c r="AA22"/>
  <c r="AC22" s="1"/>
  <c r="W26"/>
  <c r="AA28"/>
  <c r="Y29"/>
  <c r="AG29" s="1"/>
  <c r="W30"/>
  <c r="W33"/>
  <c r="Y40"/>
  <c r="AG40" s="1"/>
  <c r="W44"/>
  <c r="Y57"/>
  <c r="AA93"/>
  <c r="W95"/>
  <c r="W99"/>
  <c r="AA111"/>
  <c r="O115"/>
  <c r="Y116"/>
  <c r="AA118"/>
  <c r="Y127"/>
  <c r="AG127" s="1"/>
  <c r="W127"/>
  <c r="Y130"/>
  <c r="Y156"/>
  <c r="AA159"/>
  <c r="W161"/>
  <c r="Y164"/>
  <c r="W164"/>
  <c r="AA167"/>
  <c r="Y168"/>
  <c r="AG168" s="1"/>
  <c r="AA171"/>
  <c r="Y172"/>
  <c r="AG172" s="1"/>
  <c r="Y177"/>
  <c r="AA197"/>
  <c r="Y198"/>
  <c r="W199"/>
  <c r="Y204"/>
  <c r="AG204" s="1"/>
  <c r="Y208"/>
  <c r="AG208" s="1"/>
  <c r="W208"/>
  <c r="Y212"/>
  <c r="W212"/>
  <c r="W218"/>
  <c r="AA220"/>
  <c r="AA228"/>
  <c r="AA232"/>
  <c r="Y233"/>
  <c r="W233"/>
  <c r="W234"/>
  <c r="AA236"/>
  <c r="Y237"/>
  <c r="AG237" s="1"/>
  <c r="AA253"/>
  <c r="W258"/>
  <c r="O259"/>
  <c r="W261"/>
  <c r="AA267"/>
  <c r="W268"/>
  <c r="AA270"/>
  <c r="W271"/>
  <c r="Y274"/>
  <c r="AG274" s="1"/>
  <c r="AA277"/>
  <c r="Y280"/>
  <c r="AG280" s="1"/>
  <c r="W280"/>
  <c r="W285"/>
  <c r="W289"/>
  <c r="K292"/>
  <c r="K299" s="1"/>
  <c r="K300" s="1"/>
  <c r="Y243"/>
  <c r="AG243" s="1"/>
  <c r="Y246"/>
  <c r="AG246" s="1"/>
  <c r="AA249"/>
  <c r="Y256"/>
  <c r="O11"/>
  <c r="W17"/>
  <c r="W47"/>
  <c r="W59"/>
  <c r="AA85"/>
  <c r="W188"/>
  <c r="W206"/>
  <c r="AA218"/>
  <c r="W259"/>
  <c r="O267"/>
  <c r="W290"/>
  <c r="W250"/>
  <c r="Y250"/>
  <c r="AC250" s="1"/>
  <c r="W264"/>
  <c r="Y264"/>
  <c r="AG264" s="1"/>
  <c r="Y16"/>
  <c r="O19"/>
  <c r="O21"/>
  <c r="Y26"/>
  <c r="AG26" s="1"/>
  <c r="AA29"/>
  <c r="Y36"/>
  <c r="AA39"/>
  <c r="AA77"/>
  <c r="AA97"/>
  <c r="AA120"/>
  <c r="AA166"/>
  <c r="Y23"/>
  <c r="AA6"/>
  <c r="Y7"/>
  <c r="AG7" s="1"/>
  <c r="W7"/>
  <c r="AA10"/>
  <c r="Y11"/>
  <c r="AG11" s="1"/>
  <c r="W12"/>
  <c r="AA14"/>
  <c r="O40"/>
  <c r="AE40" s="1"/>
  <c r="AM40" s="1"/>
  <c r="Y41"/>
  <c r="AG41" s="1"/>
  <c r="AA43"/>
  <c r="Y45"/>
  <c r="AG45" s="1"/>
  <c r="AA48"/>
  <c r="AA60"/>
  <c r="Y61"/>
  <c r="AG61" s="1"/>
  <c r="Y72"/>
  <c r="Y80"/>
  <c r="O80"/>
  <c r="W80"/>
  <c r="O104"/>
  <c r="W107"/>
  <c r="AA112"/>
  <c r="W194"/>
  <c r="O237"/>
  <c r="W246"/>
  <c r="W263"/>
  <c r="AA15"/>
  <c r="O22"/>
  <c r="AA25"/>
  <c r="Y30"/>
  <c r="AG30" s="1"/>
  <c r="W36"/>
  <c r="AA50"/>
  <c r="Y94"/>
  <c r="AG94" s="1"/>
  <c r="Y98"/>
  <c r="AA117"/>
  <c r="Y160"/>
  <c r="O160"/>
  <c r="Y167"/>
  <c r="AG167" s="1"/>
  <c r="W167"/>
  <c r="O14"/>
  <c r="Y27"/>
  <c r="AG27" s="1"/>
  <c r="W27"/>
  <c r="AA30"/>
  <c r="AA42"/>
  <c r="Y43"/>
  <c r="AA47"/>
  <c r="Y48"/>
  <c r="AA63"/>
  <c r="O66"/>
  <c r="AA70"/>
  <c r="Y92"/>
  <c r="AG92" s="1"/>
  <c r="Y112"/>
  <c r="O112"/>
  <c r="AA124"/>
  <c r="O124"/>
  <c r="O130"/>
  <c r="AA130"/>
  <c r="AA133"/>
  <c r="AA137"/>
  <c r="Y148"/>
  <c r="AG148" s="1"/>
  <c r="AA154"/>
  <c r="AA157"/>
  <c r="AA160"/>
  <c r="W216"/>
  <c r="Y216"/>
  <c r="AG216" s="1"/>
  <c r="Y268"/>
  <c r="AC268" s="1"/>
  <c r="O268"/>
  <c r="Y271"/>
  <c r="AG271" s="1"/>
  <c r="Y51"/>
  <c r="AG51" s="1"/>
  <c r="AA54"/>
  <c r="W55"/>
  <c r="AA61"/>
  <c r="AA8"/>
  <c r="Y9"/>
  <c r="AA12"/>
  <c r="Y13"/>
  <c r="W15"/>
  <c r="AA17"/>
  <c r="Y18"/>
  <c r="AG18" s="1"/>
  <c r="W18"/>
  <c r="AA23"/>
  <c r="W25"/>
  <c r="Y28"/>
  <c r="O30"/>
  <c r="W31"/>
  <c r="W34"/>
  <c r="AA36"/>
  <c r="Y37"/>
  <c r="AG37" s="1"/>
  <c r="W37"/>
  <c r="AA40"/>
  <c r="W42"/>
  <c r="W46"/>
  <c r="W49"/>
  <c r="AA51"/>
  <c r="Y52"/>
  <c r="AG52" s="1"/>
  <c r="W53"/>
  <c r="AA55"/>
  <c r="Y56"/>
  <c r="O58"/>
  <c r="W60"/>
  <c r="AA62"/>
  <c r="W63"/>
  <c r="AA65"/>
  <c r="W66"/>
  <c r="AA68"/>
  <c r="W69"/>
  <c r="AA72"/>
  <c r="AA75"/>
  <c r="Y76"/>
  <c r="AG76" s="1"/>
  <c r="W76"/>
  <c r="AA81"/>
  <c r="W82"/>
  <c r="Y85"/>
  <c r="AG85" s="1"/>
  <c r="AA87"/>
  <c r="Y88"/>
  <c r="AG88" s="1"/>
  <c r="W88"/>
  <c r="W124"/>
  <c r="AA126"/>
  <c r="W160"/>
  <c r="W178"/>
  <c r="AA202"/>
  <c r="O215"/>
  <c r="AA234"/>
  <c r="Y252"/>
  <c r="AG252" s="1"/>
  <c r="W255"/>
  <c r="AA257"/>
  <c r="Y265"/>
  <c r="AG265" s="1"/>
  <c r="O278"/>
  <c r="AA281"/>
  <c r="Y282"/>
  <c r="AG282" s="1"/>
  <c r="W282"/>
  <c r="W51"/>
  <c r="Y55"/>
  <c r="AA58"/>
  <c r="W62"/>
  <c r="AA64"/>
  <c r="Y65"/>
  <c r="AG65" s="1"/>
  <c r="AA67"/>
  <c r="O68"/>
  <c r="AA71"/>
  <c r="W75"/>
  <c r="AA83"/>
  <c r="Y90"/>
  <c r="AA92"/>
  <c r="Y95"/>
  <c r="AG95" s="1"/>
  <c r="AA125"/>
  <c r="Y142"/>
  <c r="M286"/>
  <c r="M295" s="1"/>
  <c r="AA185"/>
  <c r="AA191"/>
  <c r="AC191" s="1"/>
  <c r="Y205"/>
  <c r="AG205" s="1"/>
  <c r="Y209"/>
  <c r="AG209" s="1"/>
  <c r="AA223"/>
  <c r="AC223" s="1"/>
  <c r="AA227"/>
  <c r="AC227" s="1"/>
  <c r="AA230"/>
  <c r="Y260"/>
  <c r="AG260" s="1"/>
  <c r="W260"/>
  <c r="W71"/>
  <c r="AA76"/>
  <c r="W83"/>
  <c r="AA88"/>
  <c r="O92"/>
  <c r="AA95"/>
  <c r="AA101"/>
  <c r="Y102"/>
  <c r="AG102" s="1"/>
  <c r="W106"/>
  <c r="AA107"/>
  <c r="W108"/>
  <c r="Y110"/>
  <c r="AG110" s="1"/>
  <c r="W111"/>
  <c r="Y113"/>
  <c r="W119"/>
  <c r="O126"/>
  <c r="AA131"/>
  <c r="W133"/>
  <c r="AA138"/>
  <c r="Y139"/>
  <c r="AG139" s="1"/>
  <c r="AA142"/>
  <c r="Y143"/>
  <c r="AG143" s="1"/>
  <c r="AA145"/>
  <c r="Y146"/>
  <c r="AG146" s="1"/>
  <c r="AA151"/>
  <c r="Y152"/>
  <c r="AG152" s="1"/>
  <c r="W153"/>
  <c r="Y158"/>
  <c r="AG158" s="1"/>
  <c r="AA161"/>
  <c r="Y162"/>
  <c r="AG162" s="1"/>
  <c r="AA169"/>
  <c r="W170"/>
  <c r="W171"/>
  <c r="Y175"/>
  <c r="AG175" s="1"/>
  <c r="AA178"/>
  <c r="W187"/>
  <c r="AA188"/>
  <c r="Y189"/>
  <c r="O191"/>
  <c r="W192"/>
  <c r="AA194"/>
  <c r="Y199"/>
  <c r="AG199" s="1"/>
  <c r="W220"/>
  <c r="O223"/>
  <c r="W229"/>
  <c r="W232"/>
  <c r="AA240"/>
  <c r="W241"/>
  <c r="AA243"/>
  <c r="Y247"/>
  <c r="AG247" s="1"/>
  <c r="W247"/>
  <c r="W248"/>
  <c r="AA255"/>
  <c r="AC255" s="1"/>
  <c r="AA263"/>
  <c r="O270"/>
  <c r="AA273"/>
  <c r="W274"/>
  <c r="AA285"/>
  <c r="AA289"/>
  <c r="M300"/>
  <c r="K286"/>
  <c r="K295" s="1"/>
  <c r="O186"/>
  <c r="W197"/>
  <c r="W204"/>
  <c r="W215"/>
  <c r="Y217"/>
  <c r="AG217" s="1"/>
  <c r="W223"/>
  <c r="O255"/>
  <c r="W262"/>
  <c r="W281"/>
  <c r="W291"/>
  <c r="O7"/>
  <c r="AA16"/>
  <c r="Y24"/>
  <c r="AG24" s="1"/>
  <c r="AA26"/>
  <c r="O27"/>
  <c r="Y32"/>
  <c r="AA34"/>
  <c r="O35"/>
  <c r="O37"/>
  <c r="Y46"/>
  <c r="AG46" s="1"/>
  <c r="Y78"/>
  <c r="AG78" s="1"/>
  <c r="AA94"/>
  <c r="W100"/>
  <c r="W113"/>
  <c r="W115"/>
  <c r="O120"/>
  <c r="Y195"/>
  <c r="O195"/>
  <c r="K173"/>
  <c r="K294" s="1"/>
  <c r="O6"/>
  <c r="W8"/>
  <c r="Y12"/>
  <c r="AG12" s="1"/>
  <c r="W13"/>
  <c r="Y15"/>
  <c r="O18"/>
  <c r="Y20"/>
  <c r="AC20" s="1"/>
  <c r="W23"/>
  <c r="AA24"/>
  <c r="Y25"/>
  <c r="W28"/>
  <c r="AA32"/>
  <c r="Y33"/>
  <c r="O36"/>
  <c r="W38"/>
  <c r="Y42"/>
  <c r="AG42" s="1"/>
  <c r="W43"/>
  <c r="AA46"/>
  <c r="Y47"/>
  <c r="AG47" s="1"/>
  <c r="O51"/>
  <c r="AA52"/>
  <c r="O55"/>
  <c r="AA56"/>
  <c r="Y60"/>
  <c r="Y64"/>
  <c r="Y68"/>
  <c r="W72"/>
  <c r="O76"/>
  <c r="W81"/>
  <c r="W85"/>
  <c r="W89"/>
  <c r="Y93"/>
  <c r="W97"/>
  <c r="Y99"/>
  <c r="W109"/>
  <c r="W112"/>
  <c r="AA115"/>
  <c r="Y115"/>
  <c r="O116"/>
  <c r="O117"/>
  <c r="O129"/>
  <c r="O137"/>
  <c r="AA140"/>
  <c r="Y141"/>
  <c r="AG141" s="1"/>
  <c r="O141"/>
  <c r="O150"/>
  <c r="O154"/>
  <c r="Y155"/>
  <c r="AG155" s="1"/>
  <c r="AA163"/>
  <c r="O166"/>
  <c r="Y187"/>
  <c r="AC187" s="1"/>
  <c r="O187"/>
  <c r="AA189"/>
  <c r="O189"/>
  <c r="Y17"/>
  <c r="AG17" s="1"/>
  <c r="W94"/>
  <c r="W9"/>
  <c r="W16"/>
  <c r="O26"/>
  <c r="W29"/>
  <c r="O31"/>
  <c r="O34"/>
  <c r="W39"/>
  <c r="O45"/>
  <c r="O48"/>
  <c r="W57"/>
  <c r="W61"/>
  <c r="W65"/>
  <c r="O72"/>
  <c r="O88"/>
  <c r="O94"/>
  <c r="O100"/>
  <c r="W102"/>
  <c r="O108"/>
  <c r="O113"/>
  <c r="Y123"/>
  <c r="W125"/>
  <c r="W131"/>
  <c r="W143"/>
  <c r="O146"/>
  <c r="W151"/>
  <c r="AA164"/>
  <c r="O164"/>
  <c r="AE164" s="1"/>
  <c r="Q286"/>
  <c r="Q295" s="1"/>
  <c r="W181"/>
  <c r="Y197"/>
  <c r="AG197" s="1"/>
  <c r="O197"/>
  <c r="W140"/>
  <c r="W146"/>
  <c r="W163"/>
  <c r="Y186"/>
  <c r="W186"/>
  <c r="AE186" s="1"/>
  <c r="W195"/>
  <c r="AA288"/>
  <c r="O288"/>
  <c r="W70"/>
  <c r="W73"/>
  <c r="AA74"/>
  <c r="W77"/>
  <c r="AA78"/>
  <c r="Y91"/>
  <c r="W92"/>
  <c r="W96"/>
  <c r="W98"/>
  <c r="W101"/>
  <c r="W103"/>
  <c r="W104"/>
  <c r="W116"/>
  <c r="W118"/>
  <c r="W121"/>
  <c r="AA122"/>
  <c r="O123"/>
  <c r="W129"/>
  <c r="W130"/>
  <c r="Y135"/>
  <c r="AG135" s="1"/>
  <c r="W136"/>
  <c r="W139"/>
  <c r="AA141"/>
  <c r="W154"/>
  <c r="AA155"/>
  <c r="W159"/>
  <c r="Y161"/>
  <c r="AG161" s="1"/>
  <c r="W172"/>
  <c r="AA174"/>
  <c r="AA179" s="1"/>
  <c r="AA298" s="1"/>
  <c r="O175"/>
  <c r="AA176"/>
  <c r="W177"/>
  <c r="W190"/>
  <c r="AA195"/>
  <c r="AA219"/>
  <c r="AA224"/>
  <c r="O249"/>
  <c r="AA266"/>
  <c r="AA282"/>
  <c r="O282"/>
  <c r="O170"/>
  <c r="O229"/>
  <c r="Y229"/>
  <c r="AG229" s="1"/>
  <c r="W168"/>
  <c r="AA170"/>
  <c r="Y170"/>
  <c r="AG170" s="1"/>
  <c r="AA172"/>
  <c r="AC172" s="1"/>
  <c r="W175"/>
  <c r="W183"/>
  <c r="W189"/>
  <c r="AA196"/>
  <c r="W198"/>
  <c r="AA210"/>
  <c r="Y221"/>
  <c r="AG221" s="1"/>
  <c r="AA226"/>
  <c r="O227"/>
  <c r="O263"/>
  <c r="Y263"/>
  <c r="AG263" s="1"/>
  <c r="W221"/>
  <c r="Y231"/>
  <c r="AG231" s="1"/>
  <c r="W231"/>
  <c r="W235"/>
  <c r="AA238"/>
  <c r="AC238" s="1"/>
  <c r="AA242"/>
  <c r="AA247"/>
  <c r="Y251"/>
  <c r="W251"/>
  <c r="W256"/>
  <c r="O264"/>
  <c r="AA269"/>
  <c r="AA275"/>
  <c r="AA280"/>
  <c r="AA283"/>
  <c r="Y290"/>
  <c r="Y138"/>
  <c r="AG138" s="1"/>
  <c r="W162"/>
  <c r="W165"/>
  <c r="AA168"/>
  <c r="Y169"/>
  <c r="W169"/>
  <c r="Y171"/>
  <c r="S300"/>
  <c r="AA177"/>
  <c r="I286"/>
  <c r="I295" s="1"/>
  <c r="S286"/>
  <c r="S295" s="1"/>
  <c r="AA183"/>
  <c r="W184"/>
  <c r="AA198"/>
  <c r="O199"/>
  <c r="Y201"/>
  <c r="AG201" s="1"/>
  <c r="W202"/>
  <c r="Y211"/>
  <c r="W214"/>
  <c r="W217"/>
  <c r="W222"/>
  <c r="W225"/>
  <c r="AA231"/>
  <c r="Y234"/>
  <c r="AG234" s="1"/>
  <c r="W236"/>
  <c r="W240"/>
  <c r="O242"/>
  <c r="W245"/>
  <c r="AA246"/>
  <c r="W252"/>
  <c r="W254"/>
  <c r="W257"/>
  <c r="AA258"/>
  <c r="AA261"/>
  <c r="W265"/>
  <c r="W267"/>
  <c r="W270"/>
  <c r="Y272"/>
  <c r="AG272" s="1"/>
  <c r="W272"/>
  <c r="Y279"/>
  <c r="Y284"/>
  <c r="AG284" s="1"/>
  <c r="W210"/>
  <c r="O216"/>
  <c r="W219"/>
  <c r="W224"/>
  <c r="W227"/>
  <c r="W244"/>
  <c r="O246"/>
  <c r="W249"/>
  <c r="W253"/>
  <c r="W266"/>
  <c r="Y276"/>
  <c r="AG276" s="1"/>
  <c r="W276"/>
  <c r="W277"/>
  <c r="AA279"/>
  <c r="Y289"/>
  <c r="AG289" s="1"/>
  <c r="AA291"/>
  <c r="AC291" s="1"/>
  <c r="AG38"/>
  <c r="AG43"/>
  <c r="Y71"/>
  <c r="O71"/>
  <c r="Y97"/>
  <c r="O97"/>
  <c r="AA110"/>
  <c r="O110"/>
  <c r="W4"/>
  <c r="O4"/>
  <c r="Y4"/>
  <c r="AA7"/>
  <c r="O8"/>
  <c r="AA11"/>
  <c r="O12"/>
  <c r="O16"/>
  <c r="AA19"/>
  <c r="O20"/>
  <c r="AE20" s="1"/>
  <c r="AA21"/>
  <c r="O24"/>
  <c r="AA27"/>
  <c r="O28"/>
  <c r="AA31"/>
  <c r="O32"/>
  <c r="AA35"/>
  <c r="AA37"/>
  <c r="O38"/>
  <c r="AA41"/>
  <c r="O42"/>
  <c r="AA45"/>
  <c r="O46"/>
  <c r="O50"/>
  <c r="O54"/>
  <c r="AG60"/>
  <c r="Y69"/>
  <c r="O69"/>
  <c r="O70"/>
  <c r="W74"/>
  <c r="W78"/>
  <c r="AA82"/>
  <c r="O82"/>
  <c r="AG89"/>
  <c r="AA96"/>
  <c r="O96"/>
  <c r="AA106"/>
  <c r="AC106" s="1"/>
  <c r="O106"/>
  <c r="W110"/>
  <c r="Y111"/>
  <c r="O111"/>
  <c r="AG123"/>
  <c r="AA132"/>
  <c r="Y145"/>
  <c r="O145"/>
  <c r="AA4"/>
  <c r="O9"/>
  <c r="O13"/>
  <c r="O15"/>
  <c r="O17"/>
  <c r="O23"/>
  <c r="O25"/>
  <c r="O29"/>
  <c r="O33"/>
  <c r="O39"/>
  <c r="O43"/>
  <c r="O47"/>
  <c r="W50"/>
  <c r="W54"/>
  <c r="O57"/>
  <c r="Y59"/>
  <c r="O59"/>
  <c r="O61"/>
  <c r="Y63"/>
  <c r="O63"/>
  <c r="O65"/>
  <c r="Y67"/>
  <c r="O67"/>
  <c r="Y75"/>
  <c r="O75"/>
  <c r="Y79"/>
  <c r="O79"/>
  <c r="W86"/>
  <c r="Y87"/>
  <c r="O87"/>
  <c r="AA90"/>
  <c r="O90"/>
  <c r="AA98"/>
  <c r="O98"/>
  <c r="AA102"/>
  <c r="O102"/>
  <c r="O119"/>
  <c r="Y119"/>
  <c r="O125"/>
  <c r="Y125"/>
  <c r="O131"/>
  <c r="Y131"/>
  <c r="Y153"/>
  <c r="O153"/>
  <c r="Y83"/>
  <c r="O83"/>
  <c r="Y101"/>
  <c r="O101"/>
  <c r="Y107"/>
  <c r="O107"/>
  <c r="Y49"/>
  <c r="O49"/>
  <c r="O52"/>
  <c r="Y53"/>
  <c r="O53"/>
  <c r="O56"/>
  <c r="Y73"/>
  <c r="O73"/>
  <c r="O74"/>
  <c r="Y77"/>
  <c r="O77"/>
  <c r="O78"/>
  <c r="Y81"/>
  <c r="O81"/>
  <c r="AA86"/>
  <c r="O86"/>
  <c r="Y103"/>
  <c r="O103"/>
  <c r="Y132"/>
  <c r="O132"/>
  <c r="Y159"/>
  <c r="O159"/>
  <c r="Y118"/>
  <c r="O118"/>
  <c r="AA121"/>
  <c r="O121"/>
  <c r="Y122"/>
  <c r="O122"/>
  <c r="AA127"/>
  <c r="O127"/>
  <c r="Y128"/>
  <c r="O128"/>
  <c r="Y134"/>
  <c r="O134"/>
  <c r="Y136"/>
  <c r="O136"/>
  <c r="Y149"/>
  <c r="O149"/>
  <c r="W132"/>
  <c r="Y133"/>
  <c r="O133"/>
  <c r="AA134"/>
  <c r="W135"/>
  <c r="Y140"/>
  <c r="O140"/>
  <c r="AA144"/>
  <c r="W148"/>
  <c r="AA152"/>
  <c r="W156"/>
  <c r="AA158"/>
  <c r="Y163"/>
  <c r="O163"/>
  <c r="Y165"/>
  <c r="O165"/>
  <c r="O85"/>
  <c r="O89"/>
  <c r="O91"/>
  <c r="O93"/>
  <c r="O95"/>
  <c r="O99"/>
  <c r="O109"/>
  <c r="O114"/>
  <c r="W117"/>
  <c r="W122"/>
  <c r="W128"/>
  <c r="W134"/>
  <c r="AA135"/>
  <c r="W144"/>
  <c r="AA148"/>
  <c r="W152"/>
  <c r="AA156"/>
  <c r="W158"/>
  <c r="I298"/>
  <c r="O179"/>
  <c r="O138"/>
  <c r="O142"/>
  <c r="O143"/>
  <c r="O147"/>
  <c r="O151"/>
  <c r="O155"/>
  <c r="O157"/>
  <c r="O161"/>
  <c r="O167"/>
  <c r="O172"/>
  <c r="W174"/>
  <c r="W179" s="1"/>
  <c r="W298" s="1"/>
  <c r="O177"/>
  <c r="Y192"/>
  <c r="O192"/>
  <c r="Y194"/>
  <c r="O194"/>
  <c r="Y206"/>
  <c r="O206"/>
  <c r="AA217"/>
  <c r="O217"/>
  <c r="Y224"/>
  <c r="O224"/>
  <c r="Y228"/>
  <c r="O228"/>
  <c r="Y232"/>
  <c r="O232"/>
  <c r="Y244"/>
  <c r="O244"/>
  <c r="O135"/>
  <c r="O139"/>
  <c r="O144"/>
  <c r="O148"/>
  <c r="O152"/>
  <c r="O156"/>
  <c r="O158"/>
  <c r="O162"/>
  <c r="O168"/>
  <c r="O174"/>
  <c r="Y174"/>
  <c r="O181"/>
  <c r="Y181"/>
  <c r="Y183"/>
  <c r="O183"/>
  <c r="Y190"/>
  <c r="O190"/>
  <c r="W193"/>
  <c r="O200"/>
  <c r="AA201"/>
  <c r="W205"/>
  <c r="O208"/>
  <c r="AA209"/>
  <c r="AA211"/>
  <c r="AA221"/>
  <c r="O221"/>
  <c r="O169"/>
  <c r="Y188"/>
  <c r="O188"/>
  <c r="Y202"/>
  <c r="O202"/>
  <c r="Y210"/>
  <c r="O210"/>
  <c r="O219"/>
  <c r="Y219"/>
  <c r="O171"/>
  <c r="O176"/>
  <c r="O178"/>
  <c r="AA193"/>
  <c r="W201"/>
  <c r="O204"/>
  <c r="AA205"/>
  <c r="W209"/>
  <c r="W211"/>
  <c r="O212"/>
  <c r="Y214"/>
  <c r="O214"/>
  <c r="Y236"/>
  <c r="O236"/>
  <c r="AA186"/>
  <c r="O193"/>
  <c r="AA200"/>
  <c r="O201"/>
  <c r="AA204"/>
  <c r="O205"/>
  <c r="AA208"/>
  <c r="O209"/>
  <c r="O211"/>
  <c r="AA212"/>
  <c r="AA216"/>
  <c r="Y218"/>
  <c r="O218"/>
  <c r="Y222"/>
  <c r="O222"/>
  <c r="AA235"/>
  <c r="O235"/>
  <c r="Y220"/>
  <c r="O220"/>
  <c r="AA225"/>
  <c r="O225"/>
  <c r="AA233"/>
  <c r="O233"/>
  <c r="Y240"/>
  <c r="O240"/>
  <c r="AA252"/>
  <c r="O252"/>
  <c r="Y277"/>
  <c r="O277"/>
  <c r="AA181"/>
  <c r="O196"/>
  <c r="O198"/>
  <c r="Y248"/>
  <c r="O248"/>
  <c r="AA251"/>
  <c r="Y253"/>
  <c r="O253"/>
  <c r="AA256"/>
  <c r="O256"/>
  <c r="O258"/>
  <c r="Y258"/>
  <c r="O226"/>
  <c r="O230"/>
  <c r="O234"/>
  <c r="O238"/>
  <c r="Y262"/>
  <c r="O262"/>
  <c r="AA265"/>
  <c r="O265"/>
  <c r="Y281"/>
  <c r="O281"/>
  <c r="AA284"/>
  <c r="O231"/>
  <c r="O243"/>
  <c r="O247"/>
  <c r="O251"/>
  <c r="Y257"/>
  <c r="O257"/>
  <c r="AA272"/>
  <c r="Y285"/>
  <c r="O285"/>
  <c r="Q292"/>
  <c r="Q299" s="1"/>
  <c r="Q300" s="1"/>
  <c r="W287"/>
  <c r="W292" s="1"/>
  <c r="W299" s="1"/>
  <c r="AA260"/>
  <c r="O260"/>
  <c r="Y261"/>
  <c r="O261"/>
  <c r="Y266"/>
  <c r="O266"/>
  <c r="Y273"/>
  <c r="O273"/>
  <c r="AA276"/>
  <c r="W284"/>
  <c r="I292"/>
  <c r="Y287"/>
  <c r="O287"/>
  <c r="AA290"/>
  <c r="O269"/>
  <c r="O275"/>
  <c r="AE275" s="1"/>
  <c r="AM275" s="1"/>
  <c r="O279"/>
  <c r="AE279" s="1"/>
  <c r="AM279" s="1"/>
  <c r="O283"/>
  <c r="O289"/>
  <c r="AE289" s="1"/>
  <c r="AM289" s="1"/>
  <c r="O291"/>
  <c r="O272"/>
  <c r="O276"/>
  <c r="O280"/>
  <c r="O284"/>
  <c r="O290"/>
  <c r="AC283" l="1"/>
  <c r="AE6"/>
  <c r="AM6" s="1"/>
  <c r="AC14"/>
  <c r="AC39"/>
  <c r="AC267"/>
  <c r="AC184"/>
  <c r="AE67"/>
  <c r="AM67" s="1"/>
  <c r="AE254"/>
  <c r="AM254" s="1"/>
  <c r="AE199"/>
  <c r="AM199" s="1"/>
  <c r="AC200"/>
  <c r="AE147"/>
  <c r="AM147" s="1"/>
  <c r="AE149"/>
  <c r="AM149" s="1"/>
  <c r="AC108"/>
  <c r="AE52"/>
  <c r="AM52" s="1"/>
  <c r="AC123"/>
  <c r="AE45"/>
  <c r="AM45" s="1"/>
  <c r="AE62"/>
  <c r="AM62" s="1"/>
  <c r="AE273"/>
  <c r="AM273" s="1"/>
  <c r="AC176"/>
  <c r="AC229"/>
  <c r="AE200"/>
  <c r="AM200" s="1"/>
  <c r="AC217"/>
  <c r="AC175"/>
  <c r="AE23"/>
  <c r="AE242"/>
  <c r="AM242" s="1"/>
  <c r="AC189"/>
  <c r="AC15"/>
  <c r="AE191"/>
  <c r="AE278"/>
  <c r="AM278" s="1"/>
  <c r="AC254"/>
  <c r="AC272"/>
  <c r="AE281"/>
  <c r="AM281" s="1"/>
  <c r="AE213"/>
  <c r="AE190"/>
  <c r="AM190" s="1"/>
  <c r="AE249"/>
  <c r="AM249" s="1"/>
  <c r="AC157"/>
  <c r="AC6"/>
  <c r="AE162"/>
  <c r="AM162" s="1"/>
  <c r="AE13"/>
  <c r="AM13" s="1"/>
  <c r="AE55"/>
  <c r="AM55" s="1"/>
  <c r="AE36"/>
  <c r="AM36" s="1"/>
  <c r="AC62"/>
  <c r="AC48"/>
  <c r="AC89"/>
  <c r="AC215"/>
  <c r="AE10"/>
  <c r="AM10" s="1"/>
  <c r="AC245"/>
  <c r="AE104"/>
  <c r="AM104" s="1"/>
  <c r="AC40"/>
  <c r="AC70"/>
  <c r="AC241"/>
  <c r="AC100"/>
  <c r="AE41"/>
  <c r="AM41" s="1"/>
  <c r="AE231"/>
  <c r="AM231" s="1"/>
  <c r="AE226"/>
  <c r="AC58"/>
  <c r="AC126"/>
  <c r="AC9"/>
  <c r="AE21"/>
  <c r="AC130"/>
  <c r="AE237"/>
  <c r="AM237" s="1"/>
  <c r="AC199"/>
  <c r="AE269"/>
  <c r="AE114"/>
  <c r="AE87"/>
  <c r="AM87" s="1"/>
  <c r="AE16"/>
  <c r="AM16" s="1"/>
  <c r="AC213"/>
  <c r="AC271"/>
  <c r="AE230"/>
  <c r="AM230" s="1"/>
  <c r="AE256"/>
  <c r="AC21"/>
  <c r="AC65"/>
  <c r="AE123"/>
  <c r="AC137"/>
  <c r="AC38"/>
  <c r="AE185"/>
  <c r="AM185" s="1"/>
  <c r="AE285"/>
  <c r="AM285" s="1"/>
  <c r="AC221"/>
  <c r="AE89"/>
  <c r="AM89" s="1"/>
  <c r="AC150"/>
  <c r="AE38"/>
  <c r="AM38" s="1"/>
  <c r="AE238"/>
  <c r="AM238" s="1"/>
  <c r="AG268"/>
  <c r="AG184"/>
  <c r="AE175"/>
  <c r="AM175" s="1"/>
  <c r="AC144"/>
  <c r="AC246"/>
  <c r="AE184"/>
  <c r="AM184" s="1"/>
  <c r="AC275"/>
  <c r="AE48"/>
  <c r="AM48" s="1"/>
  <c r="AE214"/>
  <c r="AM214" s="1"/>
  <c r="AE125"/>
  <c r="AM125" s="1"/>
  <c r="AE79"/>
  <c r="AM79" s="1"/>
  <c r="AE25"/>
  <c r="AM25" s="1"/>
  <c r="AE28"/>
  <c r="AM28" s="1"/>
  <c r="AC279"/>
  <c r="AC269"/>
  <c r="AC226"/>
  <c r="AC196"/>
  <c r="AE137"/>
  <c r="AM137" s="1"/>
  <c r="AC46"/>
  <c r="AE18"/>
  <c r="AM18" s="1"/>
  <c r="AE7"/>
  <c r="AM7" s="1"/>
  <c r="AE126"/>
  <c r="AM126" s="1"/>
  <c r="AE263"/>
  <c r="AM263" s="1"/>
  <c r="AE11"/>
  <c r="AM11" s="1"/>
  <c r="AC117"/>
  <c r="AC114"/>
  <c r="AE266"/>
  <c r="AM266" s="1"/>
  <c r="AC235"/>
  <c r="AG241"/>
  <c r="AE244"/>
  <c r="AM244" s="1"/>
  <c r="AE228"/>
  <c r="AM228" s="1"/>
  <c r="AC166"/>
  <c r="AE109"/>
  <c r="AM109" s="1"/>
  <c r="AE91"/>
  <c r="AE56"/>
  <c r="AC41"/>
  <c r="AE24"/>
  <c r="AM24" s="1"/>
  <c r="AC242"/>
  <c r="AC230"/>
  <c r="AE58"/>
  <c r="AM58" s="1"/>
  <c r="AC10"/>
  <c r="AC249"/>
  <c r="AC54"/>
  <c r="AE233"/>
  <c r="AE208"/>
  <c r="AM208" s="1"/>
  <c r="AC86"/>
  <c r="AC45"/>
  <c r="AE267"/>
  <c r="AM267" s="1"/>
  <c r="AE288"/>
  <c r="AM288" s="1"/>
  <c r="M296"/>
  <c r="AC154"/>
  <c r="AC43"/>
  <c r="AC120"/>
  <c r="AE19"/>
  <c r="AM19" s="1"/>
  <c r="AE271"/>
  <c r="AM271" s="1"/>
  <c r="AC203"/>
  <c r="AE241"/>
  <c r="AM241" s="1"/>
  <c r="AC274"/>
  <c r="AC278"/>
  <c r="AE235"/>
  <c r="AM235" s="1"/>
  <c r="AE211"/>
  <c r="AE155"/>
  <c r="AM155" s="1"/>
  <c r="AE142"/>
  <c r="AM142" s="1"/>
  <c r="AE95"/>
  <c r="AM95" s="1"/>
  <c r="AE49"/>
  <c r="AM49" s="1"/>
  <c r="AE101"/>
  <c r="AE119"/>
  <c r="AM119" s="1"/>
  <c r="AE17"/>
  <c r="AM17" s="1"/>
  <c r="AA173"/>
  <c r="AA294" s="1"/>
  <c r="AC171"/>
  <c r="AE92"/>
  <c r="AM92" s="1"/>
  <c r="AE197"/>
  <c r="AM197" s="1"/>
  <c r="AC66"/>
  <c r="AC34"/>
  <c r="AC113"/>
  <c r="AC76"/>
  <c r="AE68"/>
  <c r="AM68" s="1"/>
  <c r="AC42"/>
  <c r="AE14"/>
  <c r="AC50"/>
  <c r="AC57"/>
  <c r="O173"/>
  <c r="O294" s="1"/>
  <c r="AE44"/>
  <c r="AM44" s="1"/>
  <c r="AC116"/>
  <c r="AC129"/>
  <c r="AE188"/>
  <c r="AM188" s="1"/>
  <c r="AE187"/>
  <c r="AC8"/>
  <c r="AC234"/>
  <c r="AC201"/>
  <c r="AE217"/>
  <c r="AM217" s="1"/>
  <c r="AE194"/>
  <c r="AM194" s="1"/>
  <c r="AC101"/>
  <c r="AE153"/>
  <c r="AM153" s="1"/>
  <c r="AC96"/>
  <c r="AE69"/>
  <c r="AM69" s="1"/>
  <c r="AE32"/>
  <c r="AM32" s="1"/>
  <c r="AC198"/>
  <c r="AC164"/>
  <c r="AC99"/>
  <c r="AC25"/>
  <c r="AC72"/>
  <c r="AC28"/>
  <c r="AC109"/>
  <c r="AE9"/>
  <c r="AM9" s="1"/>
  <c r="AE170"/>
  <c r="AM170" s="1"/>
  <c r="AC52"/>
  <c r="AC18"/>
  <c r="AE245"/>
  <c r="AM245" s="1"/>
  <c r="AE260"/>
  <c r="AM260" s="1"/>
  <c r="AC225"/>
  <c r="AE157"/>
  <c r="AM157" s="1"/>
  <c r="AE143"/>
  <c r="AM143" s="1"/>
  <c r="AC146"/>
  <c r="AE75"/>
  <c r="AM75" s="1"/>
  <c r="AC104"/>
  <c r="AG28"/>
  <c r="AC247"/>
  <c r="AC74"/>
  <c r="AE215"/>
  <c r="AM215" s="1"/>
  <c r="AE274"/>
  <c r="AM274" s="1"/>
  <c r="AC243"/>
  <c r="AE229"/>
  <c r="AM229" s="1"/>
  <c r="AC142"/>
  <c r="AC85"/>
  <c r="AC47"/>
  <c r="AC259"/>
  <c r="AE176"/>
  <c r="AM176" s="1"/>
  <c r="AC31"/>
  <c r="AC16"/>
  <c r="AE291"/>
  <c r="AM291" s="1"/>
  <c r="AC260"/>
  <c r="AG279"/>
  <c r="AE196"/>
  <c r="AC233"/>
  <c r="AE193"/>
  <c r="AM193" s="1"/>
  <c r="AE236"/>
  <c r="AM236" s="1"/>
  <c r="AC193"/>
  <c r="AE202"/>
  <c r="AM202" s="1"/>
  <c r="AG203"/>
  <c r="AC232"/>
  <c r="AE172"/>
  <c r="AM172" s="1"/>
  <c r="AE102"/>
  <c r="AM102" s="1"/>
  <c r="AC82"/>
  <c r="AE42"/>
  <c r="AM42" s="1"/>
  <c r="AC170"/>
  <c r="AA300"/>
  <c r="AC91"/>
  <c r="Q296"/>
  <c r="AE108"/>
  <c r="AM108" s="1"/>
  <c r="AC17"/>
  <c r="AE115"/>
  <c r="AE60"/>
  <c r="AM60" s="1"/>
  <c r="AC13"/>
  <c r="AE280"/>
  <c r="AM280" s="1"/>
  <c r="AE261"/>
  <c r="AE218"/>
  <c r="AM218" s="1"/>
  <c r="AE181"/>
  <c r="AM181" s="1"/>
  <c r="AE121"/>
  <c r="AM121" s="1"/>
  <c r="AE33"/>
  <c r="AM33" s="1"/>
  <c r="AC151"/>
  <c r="AE26"/>
  <c r="AM26" s="1"/>
  <c r="AE117"/>
  <c r="AE255"/>
  <c r="AM255" s="1"/>
  <c r="AE259"/>
  <c r="AM259" s="1"/>
  <c r="AG250"/>
  <c r="AC251"/>
  <c r="AE221"/>
  <c r="AM221" s="1"/>
  <c r="AE177"/>
  <c r="AE167"/>
  <c r="AM167" s="1"/>
  <c r="AE151"/>
  <c r="AM151" s="1"/>
  <c r="AE138"/>
  <c r="AM138" s="1"/>
  <c r="AE93"/>
  <c r="AC121"/>
  <c r="AE73"/>
  <c r="AM73" s="1"/>
  <c r="AE90"/>
  <c r="I294"/>
  <c r="I296" s="1"/>
  <c r="AC37"/>
  <c r="AE71"/>
  <c r="AM71" s="1"/>
  <c r="AG16"/>
  <c r="AC231"/>
  <c r="S296"/>
  <c r="AE88"/>
  <c r="AM88" s="1"/>
  <c r="AE112"/>
  <c r="AC93"/>
  <c r="AE120"/>
  <c r="AM120" s="1"/>
  <c r="AC32"/>
  <c r="AC178"/>
  <c r="AC23"/>
  <c r="AC29"/>
  <c r="AE85"/>
  <c r="AM85" s="1"/>
  <c r="AC152"/>
  <c r="AE127"/>
  <c r="AM127" s="1"/>
  <c r="AE159"/>
  <c r="AM159" s="1"/>
  <c r="AC168"/>
  <c r="AG113"/>
  <c r="AC33"/>
  <c r="AC51"/>
  <c r="AE250"/>
  <c r="AM250" s="1"/>
  <c r="AC270"/>
  <c r="AC290"/>
  <c r="AE257"/>
  <c r="AM257" s="1"/>
  <c r="AE248"/>
  <c r="AM248" s="1"/>
  <c r="AC237"/>
  <c r="AE222"/>
  <c r="AM222" s="1"/>
  <c r="AC216"/>
  <c r="AC208"/>
  <c r="AC210"/>
  <c r="AE192"/>
  <c r="AE161"/>
  <c r="AM161" s="1"/>
  <c r="AE136"/>
  <c r="AM136" s="1"/>
  <c r="AE118"/>
  <c r="AM118" s="1"/>
  <c r="AE107"/>
  <c r="AM107" s="1"/>
  <c r="AC90"/>
  <c r="AC35"/>
  <c r="AC27"/>
  <c r="AC19"/>
  <c r="AC197"/>
  <c r="AE31"/>
  <c r="AM31" s="1"/>
  <c r="AE166"/>
  <c r="AM166" s="1"/>
  <c r="AE150"/>
  <c r="AM150" s="1"/>
  <c r="AE37"/>
  <c r="AM37" s="1"/>
  <c r="AC124"/>
  <c r="AC195"/>
  <c r="AC205"/>
  <c r="AC192"/>
  <c r="AG9"/>
  <c r="AC288"/>
  <c r="AC280"/>
  <c r="AC64"/>
  <c r="AE35"/>
  <c r="AC264"/>
  <c r="AE225"/>
  <c r="AC212"/>
  <c r="AE212"/>
  <c r="AE171"/>
  <c r="AM171" s="1"/>
  <c r="AC127"/>
  <c r="AE103"/>
  <c r="AM103" s="1"/>
  <c r="AC131"/>
  <c r="AC98"/>
  <c r="AE65"/>
  <c r="AM65" s="1"/>
  <c r="AE59"/>
  <c r="AM59" s="1"/>
  <c r="AE106"/>
  <c r="AM106" s="1"/>
  <c r="AC26"/>
  <c r="AE97"/>
  <c r="AG48"/>
  <c r="AG57"/>
  <c r="AC177"/>
  <c r="AE282"/>
  <c r="AM282" s="1"/>
  <c r="AC155"/>
  <c r="AE189"/>
  <c r="AE76"/>
  <c r="AM76" s="1"/>
  <c r="AE51"/>
  <c r="AM51" s="1"/>
  <c r="AC24"/>
  <c r="AC289"/>
  <c r="AC185"/>
  <c r="AE30"/>
  <c r="AM30" s="1"/>
  <c r="AE130"/>
  <c r="AM130" s="1"/>
  <c r="AC112"/>
  <c r="AE22"/>
  <c r="AC256"/>
  <c r="AE133"/>
  <c r="AE96"/>
  <c r="AM96" s="1"/>
  <c r="O286"/>
  <c r="AE283"/>
  <c r="AM283" s="1"/>
  <c r="AE290"/>
  <c r="AE243"/>
  <c r="AM243" s="1"/>
  <c r="AE262"/>
  <c r="AM262" s="1"/>
  <c r="AE234"/>
  <c r="AM234" s="1"/>
  <c r="AE258"/>
  <c r="AM258" s="1"/>
  <c r="AC204"/>
  <c r="AE139"/>
  <c r="AM139" s="1"/>
  <c r="AE206"/>
  <c r="AM206" s="1"/>
  <c r="AC156"/>
  <c r="AC141"/>
  <c r="AE99"/>
  <c r="AE163"/>
  <c r="AM163" s="1"/>
  <c r="AE77"/>
  <c r="AM77" s="1"/>
  <c r="AE131"/>
  <c r="AE63"/>
  <c r="AM63" s="1"/>
  <c r="AE47"/>
  <c r="AM47" s="1"/>
  <c r="AE29"/>
  <c r="AM29" s="1"/>
  <c r="AE15"/>
  <c r="AE145"/>
  <c r="AM145" s="1"/>
  <c r="AE111"/>
  <c r="AM111" s="1"/>
  <c r="AC30"/>
  <c r="AC97"/>
  <c r="AG33"/>
  <c r="AE116"/>
  <c r="AC94"/>
  <c r="AC143"/>
  <c r="AE34"/>
  <c r="AM34" s="1"/>
  <c r="AE141"/>
  <c r="AM141" s="1"/>
  <c r="AC56"/>
  <c r="AC263"/>
  <c r="AC95"/>
  <c r="AC55"/>
  <c r="AC88"/>
  <c r="AC12"/>
  <c r="AE268"/>
  <c r="AM268" s="1"/>
  <c r="AE124"/>
  <c r="AC92"/>
  <c r="AE183"/>
  <c r="AM183" s="1"/>
  <c r="AE8"/>
  <c r="AM8" s="1"/>
  <c r="AE160"/>
  <c r="AM160" s="1"/>
  <c r="AE80"/>
  <c r="AM80" s="1"/>
  <c r="AC36"/>
  <c r="AE265"/>
  <c r="AM265" s="1"/>
  <c r="AE198"/>
  <c r="AE252"/>
  <c r="AM252" s="1"/>
  <c r="AE240"/>
  <c r="AM240" s="1"/>
  <c r="AE204"/>
  <c r="AM204" s="1"/>
  <c r="AG195"/>
  <c r="AC211"/>
  <c r="AE156"/>
  <c r="AE232"/>
  <c r="AE224"/>
  <c r="AG171"/>
  <c r="AE53"/>
  <c r="AM53" s="1"/>
  <c r="AC102"/>
  <c r="AE43"/>
  <c r="AM43" s="1"/>
  <c r="AG64"/>
  <c r="AE46"/>
  <c r="AM46" s="1"/>
  <c r="AE12"/>
  <c r="AM12" s="1"/>
  <c r="AC7"/>
  <c r="W173"/>
  <c r="W294" s="1"/>
  <c r="AG36"/>
  <c r="AG13"/>
  <c r="AG32"/>
  <c r="AC61"/>
  <c r="AE246"/>
  <c r="AM246" s="1"/>
  <c r="AE270"/>
  <c r="AM270" s="1"/>
  <c r="AC169"/>
  <c r="AC138"/>
  <c r="AC60"/>
  <c r="K296"/>
  <c r="AE27"/>
  <c r="AM27" s="1"/>
  <c r="AG55"/>
  <c r="AC167"/>
  <c r="AC160"/>
  <c r="AG160"/>
  <c r="AG80"/>
  <c r="AC80"/>
  <c r="AE264"/>
  <c r="AM264" s="1"/>
  <c r="AC139"/>
  <c r="AE178"/>
  <c r="AM178" s="1"/>
  <c r="AE82"/>
  <c r="AM82" s="1"/>
  <c r="AE276"/>
  <c r="AM276" s="1"/>
  <c r="AC285"/>
  <c r="AE247"/>
  <c r="AM247" s="1"/>
  <c r="AE272"/>
  <c r="AM272" s="1"/>
  <c r="AC282"/>
  <c r="AC265"/>
  <c r="AE253"/>
  <c r="AM253" s="1"/>
  <c r="AE277"/>
  <c r="AM277" s="1"/>
  <c r="AC252"/>
  <c r="AE220"/>
  <c r="AM220" s="1"/>
  <c r="AC186"/>
  <c r="AE210"/>
  <c r="AE169"/>
  <c r="AM169" s="1"/>
  <c r="AC209"/>
  <c r="AE152"/>
  <c r="AM152" s="1"/>
  <c r="AE135"/>
  <c r="AM135" s="1"/>
  <c r="AC224"/>
  <c r="AC148"/>
  <c r="AE165"/>
  <c r="AM165" s="1"/>
  <c r="AC158"/>
  <c r="AE140"/>
  <c r="AM140" s="1"/>
  <c r="AE83"/>
  <c r="AM83" s="1"/>
  <c r="AE61"/>
  <c r="AM61" s="1"/>
  <c r="AE39"/>
  <c r="AM39" s="1"/>
  <c r="AC11"/>
  <c r="AC110"/>
  <c r="AG25"/>
  <c r="AE216"/>
  <c r="AM216" s="1"/>
  <c r="W286"/>
  <c r="W295" s="1"/>
  <c r="AC161"/>
  <c r="AG112"/>
  <c r="AE94"/>
  <c r="AM94" s="1"/>
  <c r="AC162"/>
  <c r="AE223"/>
  <c r="AE66"/>
  <c r="AM66" s="1"/>
  <c r="AE134"/>
  <c r="AE154"/>
  <c r="AM154" s="1"/>
  <c r="AG68"/>
  <c r="AC68"/>
  <c r="AC276"/>
  <c r="AE251"/>
  <c r="AM251" s="1"/>
  <c r="AC284"/>
  <c r="AE219"/>
  <c r="AM219" s="1"/>
  <c r="AC132"/>
  <c r="AE86"/>
  <c r="AM86" s="1"/>
  <c r="AE78"/>
  <c r="AM78" s="1"/>
  <c r="AE57"/>
  <c r="AM57" s="1"/>
  <c r="AE146"/>
  <c r="AM146" s="1"/>
  <c r="AE113"/>
  <c r="AM113" s="1"/>
  <c r="AE100"/>
  <c r="AE72"/>
  <c r="AC115"/>
  <c r="AE168"/>
  <c r="AM168" s="1"/>
  <c r="AE122"/>
  <c r="AM122" s="1"/>
  <c r="AC135"/>
  <c r="AE98"/>
  <c r="AE70"/>
  <c r="AM70" s="1"/>
  <c r="AE129"/>
  <c r="AM129" s="1"/>
  <c r="AC78"/>
  <c r="AE148"/>
  <c r="AM148" s="1"/>
  <c r="AE81"/>
  <c r="AM81" s="1"/>
  <c r="AE54"/>
  <c r="AM54" s="1"/>
  <c r="AE227"/>
  <c r="AE195"/>
  <c r="AM195" s="1"/>
  <c r="AG165"/>
  <c r="AC165"/>
  <c r="AG149"/>
  <c r="AC149"/>
  <c r="AE128"/>
  <c r="AM128" s="1"/>
  <c r="AC125"/>
  <c r="AG125"/>
  <c r="AG277"/>
  <c r="AC277"/>
  <c r="AC202"/>
  <c r="AG202"/>
  <c r="Y179"/>
  <c r="AC174"/>
  <c r="AG174"/>
  <c r="AE158"/>
  <c r="AM158" s="1"/>
  <c r="AE144"/>
  <c r="AM144" s="1"/>
  <c r="AG244"/>
  <c r="AC244"/>
  <c r="AG228"/>
  <c r="AC228"/>
  <c r="W300"/>
  <c r="AG163"/>
  <c r="AC163"/>
  <c r="AE132"/>
  <c r="AM132" s="1"/>
  <c r="AC103"/>
  <c r="AG103"/>
  <c r="AG81"/>
  <c r="AC81"/>
  <c r="AE74"/>
  <c r="AM74" s="1"/>
  <c r="AG49"/>
  <c r="AC49"/>
  <c r="AC119"/>
  <c r="AG119"/>
  <c r="AC87"/>
  <c r="AG87"/>
  <c r="Y173"/>
  <c r="AC4"/>
  <c r="AG4"/>
  <c r="AG71"/>
  <c r="AC71"/>
  <c r="AG273"/>
  <c r="AC273"/>
  <c r="AG261"/>
  <c r="AC261"/>
  <c r="AC188"/>
  <c r="AG188"/>
  <c r="AC206"/>
  <c r="AG206"/>
  <c r="AG73"/>
  <c r="AC73"/>
  <c r="AG63"/>
  <c r="AC63"/>
  <c r="AG145"/>
  <c r="AC145"/>
  <c r="AG257"/>
  <c r="AC257"/>
  <c r="AG253"/>
  <c r="AC253"/>
  <c r="AA286"/>
  <c r="AA295" s="1"/>
  <c r="AE284"/>
  <c r="AM284" s="1"/>
  <c r="AE287"/>
  <c r="AM287" s="1"/>
  <c r="AG281"/>
  <c r="AC281"/>
  <c r="AG262"/>
  <c r="AC262"/>
  <c r="AC220"/>
  <c r="AG220"/>
  <c r="AG222"/>
  <c r="AC222"/>
  <c r="AE205"/>
  <c r="AM205" s="1"/>
  <c r="AC214"/>
  <c r="AG214"/>
  <c r="AG183"/>
  <c r="AC183"/>
  <c r="AE174"/>
  <c r="AM174" s="1"/>
  <c r="AC194"/>
  <c r="AG194"/>
  <c r="AG140"/>
  <c r="AC140"/>
  <c r="AG133"/>
  <c r="AC133"/>
  <c r="AG134"/>
  <c r="AC134"/>
  <c r="AG159"/>
  <c r="AC159"/>
  <c r="AG53"/>
  <c r="AC53"/>
  <c r="AC107"/>
  <c r="AG107"/>
  <c r="AG153"/>
  <c r="AC153"/>
  <c r="AC75"/>
  <c r="AG75"/>
  <c r="AG59"/>
  <c r="AC59"/>
  <c r="AC69"/>
  <c r="AG69"/>
  <c r="AE50"/>
  <c r="AM50" s="1"/>
  <c r="AE4"/>
  <c r="AM4" s="1"/>
  <c r="AG287"/>
  <c r="Y292"/>
  <c r="AC287"/>
  <c r="AG266"/>
  <c r="AC266"/>
  <c r="Y286"/>
  <c r="AC181"/>
  <c r="AG181"/>
  <c r="I299"/>
  <c r="I300" s="1"/>
  <c r="O292"/>
  <c r="AG258"/>
  <c r="AC258"/>
  <c r="AG248"/>
  <c r="AC248"/>
  <c r="AG240"/>
  <c r="AC240"/>
  <c r="AG218"/>
  <c r="AC218"/>
  <c r="AE209"/>
  <c r="AM209" s="1"/>
  <c r="AE201"/>
  <c r="AM201" s="1"/>
  <c r="AG236"/>
  <c r="AC236"/>
  <c r="AG219"/>
  <c r="AC219"/>
  <c r="AC190"/>
  <c r="AG190"/>
  <c r="O298"/>
  <c r="AE179"/>
  <c r="AM179" s="1"/>
  <c r="AG136"/>
  <c r="AC136"/>
  <c r="AG128"/>
  <c r="AC128"/>
  <c r="AG122"/>
  <c r="AC122"/>
  <c r="AG118"/>
  <c r="AC118"/>
  <c r="AG77"/>
  <c r="AC77"/>
  <c r="AC83"/>
  <c r="AG83"/>
  <c r="AC79"/>
  <c r="AG79"/>
  <c r="AG67"/>
  <c r="AC67"/>
  <c r="AC111"/>
  <c r="AG111"/>
  <c r="AE110"/>
  <c r="AM110" s="1"/>
  <c r="AE286" l="1"/>
  <c r="AM286" s="1"/>
  <c r="AA296"/>
  <c r="O295"/>
  <c r="O296" s="1"/>
  <c r="AE173"/>
  <c r="AE294" s="1"/>
  <c r="W296"/>
  <c r="O299"/>
  <c r="O300" s="1"/>
  <c r="AE292"/>
  <c r="AM292" s="1"/>
  <c r="Y299"/>
  <c r="AG292"/>
  <c r="Y298"/>
  <c r="AG179"/>
  <c r="AG286"/>
  <c r="Y295"/>
  <c r="Y294"/>
  <c r="AG173"/>
  <c r="AE295" l="1"/>
  <c r="AE296" s="1"/>
  <c r="AM173"/>
  <c r="Y296"/>
  <c r="Y300"/>
  <c r="U291" i="1" l="1"/>
  <c r="S291"/>
  <c r="Q291"/>
  <c r="M291"/>
  <c r="K291"/>
  <c r="I291"/>
  <c r="U290"/>
  <c r="S290"/>
  <c r="Q290"/>
  <c r="M290"/>
  <c r="K290"/>
  <c r="I290"/>
  <c r="U289"/>
  <c r="S289"/>
  <c r="Q289"/>
  <c r="M289"/>
  <c r="K289"/>
  <c r="I289"/>
  <c r="U288"/>
  <c r="S288"/>
  <c r="Q288"/>
  <c r="M288"/>
  <c r="K288"/>
  <c r="I288"/>
  <c r="U287"/>
  <c r="U292" s="1"/>
  <c r="U299" s="1"/>
  <c r="S287"/>
  <c r="S292" s="1"/>
  <c r="S299" s="1"/>
  <c r="Q287"/>
  <c r="Q292" s="1"/>
  <c r="Q299" s="1"/>
  <c r="M287"/>
  <c r="M292" s="1"/>
  <c r="M299" s="1"/>
  <c r="K287"/>
  <c r="I287"/>
  <c r="Y287" s="1"/>
  <c r="U285"/>
  <c r="S285"/>
  <c r="Q285"/>
  <c r="M285"/>
  <c r="K285"/>
  <c r="I285"/>
  <c r="U284"/>
  <c r="S284"/>
  <c r="Q284"/>
  <c r="M284"/>
  <c r="K284"/>
  <c r="I284"/>
  <c r="U283"/>
  <c r="S283"/>
  <c r="Q283"/>
  <c r="M283"/>
  <c r="K283"/>
  <c r="I283"/>
  <c r="U282"/>
  <c r="S282"/>
  <c r="Q282"/>
  <c r="M282"/>
  <c r="K282"/>
  <c r="I282"/>
  <c r="U281"/>
  <c r="S281"/>
  <c r="AA281" s="1"/>
  <c r="Q281"/>
  <c r="M281"/>
  <c r="K281"/>
  <c r="I281"/>
  <c r="U280"/>
  <c r="S280"/>
  <c r="Q280"/>
  <c r="M280"/>
  <c r="K280"/>
  <c r="I280"/>
  <c r="Y280" s="1"/>
  <c r="AG280" s="1"/>
  <c r="U279"/>
  <c r="S279"/>
  <c r="AA279" s="1"/>
  <c r="Q279"/>
  <c r="M279"/>
  <c r="K279"/>
  <c r="I279"/>
  <c r="U278"/>
  <c r="S278"/>
  <c r="Q278"/>
  <c r="M278"/>
  <c r="K278"/>
  <c r="I278"/>
  <c r="Y278" s="1"/>
  <c r="AG278" s="1"/>
  <c r="U277"/>
  <c r="S277"/>
  <c r="AA277" s="1"/>
  <c r="Q277"/>
  <c r="M277"/>
  <c r="K277"/>
  <c r="I277"/>
  <c r="U276"/>
  <c r="S276"/>
  <c r="Q276"/>
  <c r="M276"/>
  <c r="K276"/>
  <c r="I276"/>
  <c r="Y276" s="1"/>
  <c r="AG276" s="1"/>
  <c r="U275"/>
  <c r="S275"/>
  <c r="Q275"/>
  <c r="M275"/>
  <c r="K275"/>
  <c r="I275"/>
  <c r="U274"/>
  <c r="S274"/>
  <c r="Q274"/>
  <c r="M274"/>
  <c r="K274"/>
  <c r="I274"/>
  <c r="U273"/>
  <c r="S273"/>
  <c r="Q273"/>
  <c r="M273"/>
  <c r="K273"/>
  <c r="I273"/>
  <c r="U272"/>
  <c r="S272"/>
  <c r="Q272"/>
  <c r="M272"/>
  <c r="K272"/>
  <c r="I272"/>
  <c r="U271"/>
  <c r="S271"/>
  <c r="Q271"/>
  <c r="M271"/>
  <c r="K271"/>
  <c r="I271"/>
  <c r="U270"/>
  <c r="S270"/>
  <c r="Q270"/>
  <c r="M270"/>
  <c r="K270"/>
  <c r="I270"/>
  <c r="U269"/>
  <c r="S269"/>
  <c r="Q269"/>
  <c r="M269"/>
  <c r="K269"/>
  <c r="I269"/>
  <c r="Y269" s="1"/>
  <c r="U268"/>
  <c r="S268"/>
  <c r="Q268"/>
  <c r="M268"/>
  <c r="K268"/>
  <c r="I268"/>
  <c r="Y268" s="1"/>
  <c r="U267"/>
  <c r="S267"/>
  <c r="Q267"/>
  <c r="M267"/>
  <c r="K267"/>
  <c r="I267"/>
  <c r="U266"/>
  <c r="S266"/>
  <c r="Q266"/>
  <c r="M266"/>
  <c r="K266"/>
  <c r="I266"/>
  <c r="U265"/>
  <c r="S265"/>
  <c r="W265" s="1"/>
  <c r="Q265"/>
  <c r="M265"/>
  <c r="K265"/>
  <c r="I265"/>
  <c r="Y265" s="1"/>
  <c r="AG265" s="1"/>
  <c r="U264"/>
  <c r="S264"/>
  <c r="W264" s="1"/>
  <c r="Q264"/>
  <c r="M264"/>
  <c r="K264"/>
  <c r="I264"/>
  <c r="Y264" s="1"/>
  <c r="U263"/>
  <c r="S263"/>
  <c r="Q263"/>
  <c r="M263"/>
  <c r="K263"/>
  <c r="I263"/>
  <c r="U262"/>
  <c r="S262"/>
  <c r="Q262"/>
  <c r="M262"/>
  <c r="K262"/>
  <c r="I262"/>
  <c r="U261"/>
  <c r="S261"/>
  <c r="Q261"/>
  <c r="M261"/>
  <c r="K261"/>
  <c r="I261"/>
  <c r="U260"/>
  <c r="S260"/>
  <c r="Q260"/>
  <c r="M260"/>
  <c r="K260"/>
  <c r="I260"/>
  <c r="U259"/>
  <c r="S259"/>
  <c r="Q259"/>
  <c r="M259"/>
  <c r="K259"/>
  <c r="I259"/>
  <c r="U258"/>
  <c r="S258"/>
  <c r="Q258"/>
  <c r="M258"/>
  <c r="K258"/>
  <c r="I258"/>
  <c r="U257"/>
  <c r="S257"/>
  <c r="Q257"/>
  <c r="M257"/>
  <c r="K257"/>
  <c r="I257"/>
  <c r="U256"/>
  <c r="S256"/>
  <c r="Q256"/>
  <c r="M256"/>
  <c r="K256"/>
  <c r="I256"/>
  <c r="U255"/>
  <c r="S255"/>
  <c r="Q255"/>
  <c r="M255"/>
  <c r="K255"/>
  <c r="I255"/>
  <c r="U254"/>
  <c r="S254"/>
  <c r="Q254"/>
  <c r="M254"/>
  <c r="K254"/>
  <c r="I254"/>
  <c r="U253"/>
  <c r="S253"/>
  <c r="Q253"/>
  <c r="M253"/>
  <c r="K253"/>
  <c r="I253"/>
  <c r="U252"/>
  <c r="S252"/>
  <c r="Q252"/>
  <c r="M252"/>
  <c r="K252"/>
  <c r="I252"/>
  <c r="U251"/>
  <c r="S251"/>
  <c r="Q251"/>
  <c r="M251"/>
  <c r="K251"/>
  <c r="I251"/>
  <c r="U250"/>
  <c r="S250"/>
  <c r="Q250"/>
  <c r="M250"/>
  <c r="K250"/>
  <c r="I250"/>
  <c r="U249"/>
  <c r="S249"/>
  <c r="Q249"/>
  <c r="M249"/>
  <c r="K249"/>
  <c r="I249"/>
  <c r="U248"/>
  <c r="S248"/>
  <c r="Q248"/>
  <c r="M248"/>
  <c r="K248"/>
  <c r="I248"/>
  <c r="U247"/>
  <c r="S247"/>
  <c r="Q247"/>
  <c r="M247"/>
  <c r="K247"/>
  <c r="I247"/>
  <c r="U246"/>
  <c r="S246"/>
  <c r="Q246"/>
  <c r="M246"/>
  <c r="K246"/>
  <c r="I246"/>
  <c r="U245"/>
  <c r="S245"/>
  <c r="AA245" s="1"/>
  <c r="Q245"/>
  <c r="M245"/>
  <c r="K245"/>
  <c r="I245"/>
  <c r="U244"/>
  <c r="S244"/>
  <c r="Q244"/>
  <c r="M244"/>
  <c r="K244"/>
  <c r="I244"/>
  <c r="U243"/>
  <c r="S243"/>
  <c r="Q243"/>
  <c r="M243"/>
  <c r="K243"/>
  <c r="I243"/>
  <c r="U242"/>
  <c r="S242"/>
  <c r="Q242"/>
  <c r="M242"/>
  <c r="K242"/>
  <c r="I242"/>
  <c r="U241"/>
  <c r="S241"/>
  <c r="Q241"/>
  <c r="M241"/>
  <c r="K241"/>
  <c r="I241"/>
  <c r="U240"/>
  <c r="S240"/>
  <c r="Q240"/>
  <c r="M240"/>
  <c r="K240"/>
  <c r="I240"/>
  <c r="U238"/>
  <c r="S238"/>
  <c r="Q238"/>
  <c r="K238"/>
  <c r="I238"/>
  <c r="U237"/>
  <c r="S237"/>
  <c r="Q237"/>
  <c r="M237"/>
  <c r="K237"/>
  <c r="AA237" s="1"/>
  <c r="I237"/>
  <c r="U236"/>
  <c r="S236"/>
  <c r="Q236"/>
  <c r="M236"/>
  <c r="K236"/>
  <c r="I236"/>
  <c r="U235"/>
  <c r="S235"/>
  <c r="Q235"/>
  <c r="M235"/>
  <c r="K235"/>
  <c r="I235"/>
  <c r="U234"/>
  <c r="S234"/>
  <c r="Q234"/>
  <c r="M234"/>
  <c r="K234"/>
  <c r="I234"/>
  <c r="U233"/>
  <c r="S233"/>
  <c r="Q233"/>
  <c r="M233"/>
  <c r="K233"/>
  <c r="I233"/>
  <c r="U232"/>
  <c r="S232"/>
  <c r="Q232"/>
  <c r="M232"/>
  <c r="K232"/>
  <c r="I232"/>
  <c r="U231"/>
  <c r="S231"/>
  <c r="Q231"/>
  <c r="M231"/>
  <c r="K231"/>
  <c r="I231"/>
  <c r="U230"/>
  <c r="S230"/>
  <c r="Q230"/>
  <c r="M230"/>
  <c r="K230"/>
  <c r="I230"/>
  <c r="U229"/>
  <c r="S229"/>
  <c r="Q229"/>
  <c r="M229"/>
  <c r="K229"/>
  <c r="I229"/>
  <c r="U228"/>
  <c r="S228"/>
  <c r="Q228"/>
  <c r="M228"/>
  <c r="K228"/>
  <c r="I228"/>
  <c r="U227"/>
  <c r="S227"/>
  <c r="Q227"/>
  <c r="M227"/>
  <c r="K227"/>
  <c r="I227"/>
  <c r="U226"/>
  <c r="S226"/>
  <c r="Q226"/>
  <c r="M226"/>
  <c r="K226"/>
  <c r="I226"/>
  <c r="U225"/>
  <c r="S225"/>
  <c r="Q225"/>
  <c r="M225"/>
  <c r="K225"/>
  <c r="I225"/>
  <c r="U224"/>
  <c r="S224"/>
  <c r="Q224"/>
  <c r="M224"/>
  <c r="K224"/>
  <c r="I224"/>
  <c r="U223"/>
  <c r="S223"/>
  <c r="Q223"/>
  <c r="M223"/>
  <c r="K223"/>
  <c r="I223"/>
  <c r="U222"/>
  <c r="S222"/>
  <c r="Q222"/>
  <c r="M222"/>
  <c r="K222"/>
  <c r="AA222" s="1"/>
  <c r="I222"/>
  <c r="U221"/>
  <c r="S221"/>
  <c r="Q221"/>
  <c r="M221"/>
  <c r="K221"/>
  <c r="I221"/>
  <c r="U220"/>
  <c r="S220"/>
  <c r="Q220"/>
  <c r="M220"/>
  <c r="K220"/>
  <c r="AA220" s="1"/>
  <c r="I220"/>
  <c r="U219"/>
  <c r="S219"/>
  <c r="Q219"/>
  <c r="M219"/>
  <c r="K219"/>
  <c r="AA219" s="1"/>
  <c r="I219"/>
  <c r="U218"/>
  <c r="S218"/>
  <c r="Q218"/>
  <c r="M218"/>
  <c r="K218"/>
  <c r="I218"/>
  <c r="U217"/>
  <c r="S217"/>
  <c r="Q217"/>
  <c r="M217"/>
  <c r="K217"/>
  <c r="I217"/>
  <c r="U216"/>
  <c r="S216"/>
  <c r="Q216"/>
  <c r="M216"/>
  <c r="K216"/>
  <c r="AA216" s="1"/>
  <c r="I216"/>
  <c r="U215"/>
  <c r="S215"/>
  <c r="Q215"/>
  <c r="M215"/>
  <c r="K215"/>
  <c r="I215"/>
  <c r="U214"/>
  <c r="S214"/>
  <c r="Q214"/>
  <c r="M214"/>
  <c r="K214"/>
  <c r="AA214" s="1"/>
  <c r="I214"/>
  <c r="U213"/>
  <c r="S213"/>
  <c r="Q213"/>
  <c r="M213"/>
  <c r="K213"/>
  <c r="I213"/>
  <c r="U212"/>
  <c r="S212"/>
  <c r="Q212"/>
  <c r="M212"/>
  <c r="K212"/>
  <c r="I212"/>
  <c r="U211"/>
  <c r="S211"/>
  <c r="Q211"/>
  <c r="M211"/>
  <c r="K211"/>
  <c r="I211"/>
  <c r="U210"/>
  <c r="S210"/>
  <c r="Q210"/>
  <c r="M210"/>
  <c r="K210"/>
  <c r="I210"/>
  <c r="U209"/>
  <c r="S209"/>
  <c r="Q209"/>
  <c r="M209"/>
  <c r="K209"/>
  <c r="I209"/>
  <c r="U208"/>
  <c r="S208"/>
  <c r="Q208"/>
  <c r="M208"/>
  <c r="K208"/>
  <c r="I208"/>
  <c r="U206"/>
  <c r="S206"/>
  <c r="Q206"/>
  <c r="M206"/>
  <c r="K206"/>
  <c r="I206"/>
  <c r="U205"/>
  <c r="S205"/>
  <c r="Q205"/>
  <c r="M205"/>
  <c r="K205"/>
  <c r="I205"/>
  <c r="U204"/>
  <c r="S204"/>
  <c r="Q204"/>
  <c r="M204"/>
  <c r="K204"/>
  <c r="I204"/>
  <c r="U203"/>
  <c r="S203"/>
  <c r="Q203"/>
  <c r="M203"/>
  <c r="K203"/>
  <c r="I203"/>
  <c r="U202"/>
  <c r="S202"/>
  <c r="Q202"/>
  <c r="M202"/>
  <c r="K202"/>
  <c r="I202"/>
  <c r="U201"/>
  <c r="S201"/>
  <c r="Q201"/>
  <c r="M201"/>
  <c r="K201"/>
  <c r="I201"/>
  <c r="U200"/>
  <c r="S200"/>
  <c r="Q200"/>
  <c r="M200"/>
  <c r="K200"/>
  <c r="I200"/>
  <c r="U199"/>
  <c r="S199"/>
  <c r="Q199"/>
  <c r="M199"/>
  <c r="K199"/>
  <c r="AA199" s="1"/>
  <c r="I199"/>
  <c r="U198"/>
  <c r="S198"/>
  <c r="Q198"/>
  <c r="M198"/>
  <c r="K198"/>
  <c r="I198"/>
  <c r="U197"/>
  <c r="S197"/>
  <c r="Q197"/>
  <c r="W197" s="1"/>
  <c r="M197"/>
  <c r="K197"/>
  <c r="I197"/>
  <c r="W196"/>
  <c r="U196"/>
  <c r="S196"/>
  <c r="Q196"/>
  <c r="O196"/>
  <c r="AE196" s="1"/>
  <c r="M196"/>
  <c r="K196"/>
  <c r="AA196" s="1"/>
  <c r="I196"/>
  <c r="Y196" s="1"/>
  <c r="U195"/>
  <c r="S195"/>
  <c r="Q195"/>
  <c r="M195"/>
  <c r="K195"/>
  <c r="AA195" s="1"/>
  <c r="I195"/>
  <c r="U194"/>
  <c r="S194"/>
  <c r="Q194"/>
  <c r="M194"/>
  <c r="K194"/>
  <c r="I194"/>
  <c r="U193"/>
  <c r="S193"/>
  <c r="Q193"/>
  <c r="M193"/>
  <c r="K193"/>
  <c r="I193"/>
  <c r="U192"/>
  <c r="S192"/>
  <c r="Q192"/>
  <c r="M192"/>
  <c r="K192"/>
  <c r="I192"/>
  <c r="U191"/>
  <c r="S191"/>
  <c r="Q191"/>
  <c r="M191"/>
  <c r="K191"/>
  <c r="I191"/>
  <c r="U190"/>
  <c r="S190"/>
  <c r="Q190"/>
  <c r="W190" s="1"/>
  <c r="M190"/>
  <c r="K190"/>
  <c r="AA190" s="1"/>
  <c r="I190"/>
  <c r="U189"/>
  <c r="S189"/>
  <c r="Q189"/>
  <c r="M189"/>
  <c r="K189"/>
  <c r="AA189" s="1"/>
  <c r="I189"/>
  <c r="U188"/>
  <c r="S188"/>
  <c r="Q188"/>
  <c r="M188"/>
  <c r="K188"/>
  <c r="I188"/>
  <c r="U187"/>
  <c r="S187"/>
  <c r="Q187"/>
  <c r="M187"/>
  <c r="K187"/>
  <c r="AA187" s="1"/>
  <c r="I187"/>
  <c r="U186"/>
  <c r="S186"/>
  <c r="Q186"/>
  <c r="M186"/>
  <c r="K186"/>
  <c r="I186"/>
  <c r="U185"/>
  <c r="S185"/>
  <c r="Q185"/>
  <c r="M185"/>
  <c r="K185"/>
  <c r="I185"/>
  <c r="U184"/>
  <c r="S184"/>
  <c r="Q184"/>
  <c r="M184"/>
  <c r="K184"/>
  <c r="I184"/>
  <c r="U183"/>
  <c r="S183"/>
  <c r="Q183"/>
  <c r="M183"/>
  <c r="K183"/>
  <c r="I183"/>
  <c r="U181"/>
  <c r="S181"/>
  <c r="Q181"/>
  <c r="Q286" s="1"/>
  <c r="Q295" s="1"/>
  <c r="M181"/>
  <c r="K181"/>
  <c r="AA181" s="1"/>
  <c r="I181"/>
  <c r="AG180"/>
  <c r="AE180"/>
  <c r="AM180" s="1"/>
  <c r="U178"/>
  <c r="S178"/>
  <c r="Q178"/>
  <c r="M178"/>
  <c r="K178"/>
  <c r="AA178" s="1"/>
  <c r="I178"/>
  <c r="U177"/>
  <c r="S177"/>
  <c r="Q177"/>
  <c r="M177"/>
  <c r="K177"/>
  <c r="I177"/>
  <c r="U176"/>
  <c r="S176"/>
  <c r="Q176"/>
  <c r="M176"/>
  <c r="K176"/>
  <c r="I176"/>
  <c r="U175"/>
  <c r="S175"/>
  <c r="Q175"/>
  <c r="M175"/>
  <c r="K175"/>
  <c r="I175"/>
  <c r="U174"/>
  <c r="U179" s="1"/>
  <c r="U298" s="1"/>
  <c r="U300" s="1"/>
  <c r="S174"/>
  <c r="Q174"/>
  <c r="M174"/>
  <c r="M179" s="1"/>
  <c r="M298" s="1"/>
  <c r="M300" s="1"/>
  <c r="K174"/>
  <c r="K179" s="1"/>
  <c r="K298" s="1"/>
  <c r="I174"/>
  <c r="U172"/>
  <c r="S172"/>
  <c r="Q172"/>
  <c r="M172"/>
  <c r="K172"/>
  <c r="I172"/>
  <c r="U171"/>
  <c r="S171"/>
  <c r="Q171"/>
  <c r="M171"/>
  <c r="K171"/>
  <c r="I171"/>
  <c r="U170"/>
  <c r="S170"/>
  <c r="Q170"/>
  <c r="M170"/>
  <c r="K170"/>
  <c r="I170"/>
  <c r="U169"/>
  <c r="S169"/>
  <c r="Q169"/>
  <c r="M169"/>
  <c r="K169"/>
  <c r="I169"/>
  <c r="U168"/>
  <c r="S168"/>
  <c r="Q168"/>
  <c r="M168"/>
  <c r="K168"/>
  <c r="AA168" s="1"/>
  <c r="I168"/>
  <c r="U167"/>
  <c r="S167"/>
  <c r="Q167"/>
  <c r="M167"/>
  <c r="K167"/>
  <c r="I167"/>
  <c r="U166"/>
  <c r="S166"/>
  <c r="Q166"/>
  <c r="M166"/>
  <c r="K166"/>
  <c r="AA166" s="1"/>
  <c r="I166"/>
  <c r="U165"/>
  <c r="S165"/>
  <c r="Q165"/>
  <c r="M165"/>
  <c r="K165"/>
  <c r="I165"/>
  <c r="U164"/>
  <c r="S164"/>
  <c r="Q164"/>
  <c r="M164"/>
  <c r="K164"/>
  <c r="AA164" s="1"/>
  <c r="I164"/>
  <c r="U163"/>
  <c r="S163"/>
  <c r="Q163"/>
  <c r="M163"/>
  <c r="K163"/>
  <c r="I163"/>
  <c r="U162"/>
  <c r="S162"/>
  <c r="Q162"/>
  <c r="M162"/>
  <c r="K162"/>
  <c r="AA162" s="1"/>
  <c r="I162"/>
  <c r="U161"/>
  <c r="S161"/>
  <c r="Q161"/>
  <c r="M161"/>
  <c r="K161"/>
  <c r="I161"/>
  <c r="U160"/>
  <c r="S160"/>
  <c r="Q160"/>
  <c r="M160"/>
  <c r="K160"/>
  <c r="AA160" s="1"/>
  <c r="I160"/>
  <c r="U159"/>
  <c r="S159"/>
  <c r="Q159"/>
  <c r="M159"/>
  <c r="K159"/>
  <c r="I159"/>
  <c r="U158"/>
  <c r="S158"/>
  <c r="Q158"/>
  <c r="M158"/>
  <c r="K158"/>
  <c r="I158"/>
  <c r="U157"/>
  <c r="S157"/>
  <c r="Q157"/>
  <c r="M157"/>
  <c r="K157"/>
  <c r="I157"/>
  <c r="U156"/>
  <c r="S156"/>
  <c r="Q156"/>
  <c r="M156"/>
  <c r="K156"/>
  <c r="AA156" s="1"/>
  <c r="I156"/>
  <c r="U155"/>
  <c r="S155"/>
  <c r="Q155"/>
  <c r="M155"/>
  <c r="K155"/>
  <c r="I155"/>
  <c r="U154"/>
  <c r="S154"/>
  <c r="Q154"/>
  <c r="M154"/>
  <c r="K154"/>
  <c r="AA154" s="1"/>
  <c r="I154"/>
  <c r="U153"/>
  <c r="S153"/>
  <c r="Q153"/>
  <c r="M153"/>
  <c r="K153"/>
  <c r="I153"/>
  <c r="U152"/>
  <c r="S152"/>
  <c r="Q152"/>
  <c r="M152"/>
  <c r="K152"/>
  <c r="AA152" s="1"/>
  <c r="I152"/>
  <c r="U151"/>
  <c r="S151"/>
  <c r="Q151"/>
  <c r="M151"/>
  <c r="K151"/>
  <c r="I151"/>
  <c r="U150"/>
  <c r="S150"/>
  <c r="Q150"/>
  <c r="M150"/>
  <c r="K150"/>
  <c r="AA150" s="1"/>
  <c r="I150"/>
  <c r="U149"/>
  <c r="S149"/>
  <c r="Q149"/>
  <c r="M149"/>
  <c r="K149"/>
  <c r="I149"/>
  <c r="U148"/>
  <c r="S148"/>
  <c r="Q148"/>
  <c r="M148"/>
  <c r="K148"/>
  <c r="AA148" s="1"/>
  <c r="I148"/>
  <c r="U147"/>
  <c r="S147"/>
  <c r="Q147"/>
  <c r="M147"/>
  <c r="K147"/>
  <c r="I147"/>
  <c r="U146"/>
  <c r="S146"/>
  <c r="Q146"/>
  <c r="M146"/>
  <c r="K146"/>
  <c r="AA146" s="1"/>
  <c r="I146"/>
  <c r="U145"/>
  <c r="S145"/>
  <c r="Q145"/>
  <c r="M145"/>
  <c r="K145"/>
  <c r="I145"/>
  <c r="U144"/>
  <c r="S144"/>
  <c r="Q144"/>
  <c r="M144"/>
  <c r="K144"/>
  <c r="AA144" s="1"/>
  <c r="I144"/>
  <c r="U143"/>
  <c r="S143"/>
  <c r="Q143"/>
  <c r="M143"/>
  <c r="K143"/>
  <c r="I143"/>
  <c r="U142"/>
  <c r="S142"/>
  <c r="Q142"/>
  <c r="M142"/>
  <c r="K142"/>
  <c r="AA142" s="1"/>
  <c r="I142"/>
  <c r="U141"/>
  <c r="S141"/>
  <c r="Q141"/>
  <c r="M141"/>
  <c r="K141"/>
  <c r="I141"/>
  <c r="U140"/>
  <c r="S140"/>
  <c r="Q140"/>
  <c r="M140"/>
  <c r="K140"/>
  <c r="I140"/>
  <c r="U139"/>
  <c r="S139"/>
  <c r="AA139" s="1"/>
  <c r="Q139"/>
  <c r="M139"/>
  <c r="K139"/>
  <c r="I139"/>
  <c r="U138"/>
  <c r="S138"/>
  <c r="Q138"/>
  <c r="M138"/>
  <c r="K138"/>
  <c r="I138"/>
  <c r="Y138" s="1"/>
  <c r="U137"/>
  <c r="S137"/>
  <c r="Q137"/>
  <c r="M137"/>
  <c r="K137"/>
  <c r="I137"/>
  <c r="U136"/>
  <c r="S136"/>
  <c r="Q136"/>
  <c r="M136"/>
  <c r="K136"/>
  <c r="I136"/>
  <c r="U135"/>
  <c r="S135"/>
  <c r="Q135"/>
  <c r="M135"/>
  <c r="K135"/>
  <c r="I135"/>
  <c r="U134"/>
  <c r="S134"/>
  <c r="Q134"/>
  <c r="M134"/>
  <c r="K134"/>
  <c r="I134"/>
  <c r="Y134" s="1"/>
  <c r="AG134" s="1"/>
  <c r="U133"/>
  <c r="S133"/>
  <c r="Q133"/>
  <c r="M133"/>
  <c r="K133"/>
  <c r="I133"/>
  <c r="U132"/>
  <c r="S132"/>
  <c r="Q132"/>
  <c r="M132"/>
  <c r="K132"/>
  <c r="I132"/>
  <c r="U131"/>
  <c r="S131"/>
  <c r="Q131"/>
  <c r="M131"/>
  <c r="K131"/>
  <c r="I131"/>
  <c r="U130"/>
  <c r="S130"/>
  <c r="Q130"/>
  <c r="M130"/>
  <c r="K130"/>
  <c r="I130"/>
  <c r="U129"/>
  <c r="S129"/>
  <c r="Q129"/>
  <c r="M129"/>
  <c r="K129"/>
  <c r="I129"/>
  <c r="U128"/>
  <c r="S128"/>
  <c r="Q128"/>
  <c r="M128"/>
  <c r="K128"/>
  <c r="I128"/>
  <c r="U127"/>
  <c r="S127"/>
  <c r="Q127"/>
  <c r="M127"/>
  <c r="K127"/>
  <c r="I127"/>
  <c r="U126"/>
  <c r="S126"/>
  <c r="Q126"/>
  <c r="M126"/>
  <c r="K126"/>
  <c r="I126"/>
  <c r="U125"/>
  <c r="S125"/>
  <c r="Q125"/>
  <c r="M125"/>
  <c r="K125"/>
  <c r="I125"/>
  <c r="U124"/>
  <c r="S124"/>
  <c r="Q124"/>
  <c r="M124"/>
  <c r="K124"/>
  <c r="I124"/>
  <c r="Y124" s="1"/>
  <c r="U123"/>
  <c r="S123"/>
  <c r="Q123"/>
  <c r="M123"/>
  <c r="K123"/>
  <c r="I123"/>
  <c r="U122"/>
  <c r="S122"/>
  <c r="Q122"/>
  <c r="M122"/>
  <c r="K122"/>
  <c r="I122"/>
  <c r="U121"/>
  <c r="S121"/>
  <c r="Q121"/>
  <c r="M121"/>
  <c r="K121"/>
  <c r="I121"/>
  <c r="U120"/>
  <c r="S120"/>
  <c r="Q120"/>
  <c r="M120"/>
  <c r="K120"/>
  <c r="I120"/>
  <c r="Y120" s="1"/>
  <c r="AG120" s="1"/>
  <c r="U119"/>
  <c r="S119"/>
  <c r="Q119"/>
  <c r="M119"/>
  <c r="K119"/>
  <c r="I119"/>
  <c r="U118"/>
  <c r="S118"/>
  <c r="Q118"/>
  <c r="M118"/>
  <c r="K118"/>
  <c r="I118"/>
  <c r="Y118" s="1"/>
  <c r="U117"/>
  <c r="S117"/>
  <c r="Q117"/>
  <c r="M117"/>
  <c r="K117"/>
  <c r="I117"/>
  <c r="U116"/>
  <c r="S116"/>
  <c r="Q116"/>
  <c r="M116"/>
  <c r="K116"/>
  <c r="I116"/>
  <c r="U115"/>
  <c r="S115"/>
  <c r="Q115"/>
  <c r="M115"/>
  <c r="K115"/>
  <c r="I115"/>
  <c r="U114"/>
  <c r="S114"/>
  <c r="Q114"/>
  <c r="M114"/>
  <c r="K114"/>
  <c r="I114"/>
  <c r="U113"/>
  <c r="S113"/>
  <c r="Q113"/>
  <c r="Y113" s="1"/>
  <c r="M113"/>
  <c r="K113"/>
  <c r="I113"/>
  <c r="U112"/>
  <c r="S112"/>
  <c r="Q112"/>
  <c r="M112"/>
  <c r="K112"/>
  <c r="I112"/>
  <c r="U111"/>
  <c r="S111"/>
  <c r="Q111"/>
  <c r="M111"/>
  <c r="K111"/>
  <c r="I111"/>
  <c r="U110"/>
  <c r="S110"/>
  <c r="Q110"/>
  <c r="M110"/>
  <c r="K110"/>
  <c r="I110"/>
  <c r="U109"/>
  <c r="S109"/>
  <c r="Q109"/>
  <c r="M109"/>
  <c r="K109"/>
  <c r="I109"/>
  <c r="U108"/>
  <c r="S108"/>
  <c r="Q108"/>
  <c r="M108"/>
  <c r="K108"/>
  <c r="I108"/>
  <c r="U107"/>
  <c r="S107"/>
  <c r="Q107"/>
  <c r="M107"/>
  <c r="K107"/>
  <c r="I107"/>
  <c r="Y107" s="1"/>
  <c r="AG107" s="1"/>
  <c r="U106"/>
  <c r="S106"/>
  <c r="Q106"/>
  <c r="M106"/>
  <c r="K106"/>
  <c r="I106"/>
  <c r="U104"/>
  <c r="S104"/>
  <c r="Q104"/>
  <c r="K104"/>
  <c r="I104"/>
  <c r="U103"/>
  <c r="S103"/>
  <c r="Q103"/>
  <c r="M103"/>
  <c r="K103"/>
  <c r="I103"/>
  <c r="U102"/>
  <c r="S102"/>
  <c r="Q102"/>
  <c r="M102"/>
  <c r="K102"/>
  <c r="I102"/>
  <c r="U101"/>
  <c r="S101"/>
  <c r="Q101"/>
  <c r="M101"/>
  <c r="K101"/>
  <c r="I101"/>
  <c r="U100"/>
  <c r="S100"/>
  <c r="Q100"/>
  <c r="M100"/>
  <c r="K100"/>
  <c r="I100"/>
  <c r="U99"/>
  <c r="S99"/>
  <c r="Q99"/>
  <c r="M99"/>
  <c r="K99"/>
  <c r="I99"/>
  <c r="U98"/>
  <c r="S98"/>
  <c r="Q98"/>
  <c r="M98"/>
  <c r="K98"/>
  <c r="I98"/>
  <c r="U97"/>
  <c r="S97"/>
  <c r="Q97"/>
  <c r="M97"/>
  <c r="K97"/>
  <c r="I97"/>
  <c r="U96"/>
  <c r="S96"/>
  <c r="Q96"/>
  <c r="M96"/>
  <c r="K96"/>
  <c r="I96"/>
  <c r="U95"/>
  <c r="S95"/>
  <c r="Q95"/>
  <c r="M95"/>
  <c r="K95"/>
  <c r="I95"/>
  <c r="U94"/>
  <c r="S94"/>
  <c r="Q94"/>
  <c r="M94"/>
  <c r="K94"/>
  <c r="I94"/>
  <c r="U93"/>
  <c r="S93"/>
  <c r="Q93"/>
  <c r="M93"/>
  <c r="K93"/>
  <c r="I93"/>
  <c r="U92"/>
  <c r="S92"/>
  <c r="Q92"/>
  <c r="M92"/>
  <c r="K92"/>
  <c r="I92"/>
  <c r="U91"/>
  <c r="S91"/>
  <c r="Q91"/>
  <c r="M91"/>
  <c r="K91"/>
  <c r="I91"/>
  <c r="U90"/>
  <c r="S90"/>
  <c r="Q90"/>
  <c r="M90"/>
  <c r="K90"/>
  <c r="I90"/>
  <c r="U89"/>
  <c r="S89"/>
  <c r="Q89"/>
  <c r="M89"/>
  <c r="K89"/>
  <c r="I89"/>
  <c r="U88"/>
  <c r="S88"/>
  <c r="Q88"/>
  <c r="M88"/>
  <c r="K88"/>
  <c r="I88"/>
  <c r="U87"/>
  <c r="S87"/>
  <c r="Q87"/>
  <c r="M87"/>
  <c r="K87"/>
  <c r="I87"/>
  <c r="U86"/>
  <c r="S86"/>
  <c r="Q86"/>
  <c r="M86"/>
  <c r="K86"/>
  <c r="I86"/>
  <c r="U85"/>
  <c r="S85"/>
  <c r="Q85"/>
  <c r="M85"/>
  <c r="K85"/>
  <c r="I85"/>
  <c r="U83"/>
  <c r="S83"/>
  <c r="Q83"/>
  <c r="M83"/>
  <c r="K83"/>
  <c r="I83"/>
  <c r="U82"/>
  <c r="S82"/>
  <c r="Q82"/>
  <c r="M82"/>
  <c r="K82"/>
  <c r="I82"/>
  <c r="U81"/>
  <c r="S81"/>
  <c r="Q81"/>
  <c r="M81"/>
  <c r="K81"/>
  <c r="I81"/>
  <c r="U80"/>
  <c r="S80"/>
  <c r="Q80"/>
  <c r="M80"/>
  <c r="K80"/>
  <c r="I80"/>
  <c r="U79"/>
  <c r="S79"/>
  <c r="Q79"/>
  <c r="M79"/>
  <c r="K79"/>
  <c r="I79"/>
  <c r="U78"/>
  <c r="S78"/>
  <c r="Q78"/>
  <c r="M78"/>
  <c r="K78"/>
  <c r="I78"/>
  <c r="U77"/>
  <c r="S77"/>
  <c r="Q77"/>
  <c r="M77"/>
  <c r="K77"/>
  <c r="I77"/>
  <c r="U76"/>
  <c r="S76"/>
  <c r="Q76"/>
  <c r="M76"/>
  <c r="K76"/>
  <c r="I76"/>
  <c r="U75"/>
  <c r="S75"/>
  <c r="Q75"/>
  <c r="M75"/>
  <c r="K75"/>
  <c r="I75"/>
  <c r="U74"/>
  <c r="S74"/>
  <c r="Q74"/>
  <c r="M74"/>
  <c r="K74"/>
  <c r="I74"/>
  <c r="U73"/>
  <c r="S73"/>
  <c r="Q73"/>
  <c r="M73"/>
  <c r="K73"/>
  <c r="I73"/>
  <c r="U72"/>
  <c r="S72"/>
  <c r="Q72"/>
  <c r="M72"/>
  <c r="K72"/>
  <c r="I72"/>
  <c r="U71"/>
  <c r="S71"/>
  <c r="Q71"/>
  <c r="M71"/>
  <c r="K71"/>
  <c r="I71"/>
  <c r="Y71" s="1"/>
  <c r="U70"/>
  <c r="S70"/>
  <c r="Q70"/>
  <c r="M70"/>
  <c r="K70"/>
  <c r="I70"/>
  <c r="U69"/>
  <c r="S69"/>
  <c r="Q69"/>
  <c r="M69"/>
  <c r="K69"/>
  <c r="I69"/>
  <c r="U68"/>
  <c r="S68"/>
  <c r="Q68"/>
  <c r="M68"/>
  <c r="K68"/>
  <c r="I68"/>
  <c r="U67"/>
  <c r="S67"/>
  <c r="Q67"/>
  <c r="M67"/>
  <c r="K67"/>
  <c r="I67"/>
  <c r="U66"/>
  <c r="S66"/>
  <c r="Q66"/>
  <c r="M66"/>
  <c r="K66"/>
  <c r="I66"/>
  <c r="U65"/>
  <c r="S65"/>
  <c r="Q65"/>
  <c r="M65"/>
  <c r="K65"/>
  <c r="I65"/>
  <c r="Y65" s="1"/>
  <c r="U64"/>
  <c r="S64"/>
  <c r="Q64"/>
  <c r="M64"/>
  <c r="K64"/>
  <c r="I64"/>
  <c r="U63"/>
  <c r="S63"/>
  <c r="Q63"/>
  <c r="M63"/>
  <c r="K63"/>
  <c r="I63"/>
  <c r="U62"/>
  <c r="S62"/>
  <c r="Q62"/>
  <c r="M62"/>
  <c r="K62"/>
  <c r="I62"/>
  <c r="U61"/>
  <c r="S61"/>
  <c r="Q61"/>
  <c r="M61"/>
  <c r="K61"/>
  <c r="I61"/>
  <c r="U60"/>
  <c r="S60"/>
  <c r="Q60"/>
  <c r="M60"/>
  <c r="K60"/>
  <c r="I60"/>
  <c r="U59"/>
  <c r="S59"/>
  <c r="Q59"/>
  <c r="M59"/>
  <c r="K59"/>
  <c r="I59"/>
  <c r="U58"/>
  <c r="S58"/>
  <c r="Q58"/>
  <c r="M58"/>
  <c r="K58"/>
  <c r="I58"/>
  <c r="U57"/>
  <c r="S57"/>
  <c r="Q57"/>
  <c r="M57"/>
  <c r="K57"/>
  <c r="I57"/>
  <c r="U56"/>
  <c r="S56"/>
  <c r="Q56"/>
  <c r="M56"/>
  <c r="K56"/>
  <c r="I56"/>
  <c r="U55"/>
  <c r="S55"/>
  <c r="Q55"/>
  <c r="M55"/>
  <c r="K55"/>
  <c r="I55"/>
  <c r="U54"/>
  <c r="S54"/>
  <c r="AA54" s="1"/>
  <c r="Q54"/>
  <c r="M54"/>
  <c r="K54"/>
  <c r="I54"/>
  <c r="U53"/>
  <c r="S53"/>
  <c r="Q53"/>
  <c r="M53"/>
  <c r="K53"/>
  <c r="I53"/>
  <c r="U52"/>
  <c r="S52"/>
  <c r="Q52"/>
  <c r="Y52" s="1"/>
  <c r="M52"/>
  <c r="K52"/>
  <c r="I52"/>
  <c r="U51"/>
  <c r="S51"/>
  <c r="Q51"/>
  <c r="M51"/>
  <c r="K51"/>
  <c r="I51"/>
  <c r="U50"/>
  <c r="S50"/>
  <c r="Q50"/>
  <c r="M50"/>
  <c r="K50"/>
  <c r="AA50" s="1"/>
  <c r="I50"/>
  <c r="U49"/>
  <c r="S49"/>
  <c r="Q49"/>
  <c r="M49"/>
  <c r="K49"/>
  <c r="I49"/>
  <c r="U48"/>
  <c r="S48"/>
  <c r="Q48"/>
  <c r="M48"/>
  <c r="K48"/>
  <c r="I48"/>
  <c r="U47"/>
  <c r="S47"/>
  <c r="Q47"/>
  <c r="M47"/>
  <c r="K47"/>
  <c r="I47"/>
  <c r="U46"/>
  <c r="S46"/>
  <c r="Q46"/>
  <c r="M46"/>
  <c r="K46"/>
  <c r="I46"/>
  <c r="Y46" s="1"/>
  <c r="U45"/>
  <c r="S45"/>
  <c r="Q45"/>
  <c r="M45"/>
  <c r="K45"/>
  <c r="I45"/>
  <c r="U44"/>
  <c r="S44"/>
  <c r="Q44"/>
  <c r="M44"/>
  <c r="K44"/>
  <c r="I44"/>
  <c r="U43"/>
  <c r="S43"/>
  <c r="Q43"/>
  <c r="M43"/>
  <c r="K43"/>
  <c r="I43"/>
  <c r="U42"/>
  <c r="S42"/>
  <c r="Q42"/>
  <c r="M42"/>
  <c r="K42"/>
  <c r="I42"/>
  <c r="U41"/>
  <c r="S41"/>
  <c r="Q41"/>
  <c r="M41"/>
  <c r="K41"/>
  <c r="I41"/>
  <c r="U40"/>
  <c r="S40"/>
  <c r="Q40"/>
  <c r="M40"/>
  <c r="K40"/>
  <c r="I40"/>
  <c r="U39"/>
  <c r="S39"/>
  <c r="Q39"/>
  <c r="M39"/>
  <c r="K39"/>
  <c r="I39"/>
  <c r="U38"/>
  <c r="S38"/>
  <c r="AA38" s="1"/>
  <c r="Q38"/>
  <c r="M38"/>
  <c r="K38"/>
  <c r="I38"/>
  <c r="U37"/>
  <c r="S37"/>
  <c r="Q37"/>
  <c r="M37"/>
  <c r="K37"/>
  <c r="I37"/>
  <c r="U36"/>
  <c r="S36"/>
  <c r="Q36"/>
  <c r="M36"/>
  <c r="K36"/>
  <c r="I36"/>
  <c r="U35"/>
  <c r="S35"/>
  <c r="Q35"/>
  <c r="M35"/>
  <c r="K35"/>
  <c r="I35"/>
  <c r="U34"/>
  <c r="S34"/>
  <c r="Q34"/>
  <c r="M34"/>
  <c r="K34"/>
  <c r="I34"/>
  <c r="U33"/>
  <c r="S33"/>
  <c r="Q33"/>
  <c r="M33"/>
  <c r="K33"/>
  <c r="AA33" s="1"/>
  <c r="I33"/>
  <c r="U32"/>
  <c r="S32"/>
  <c r="Q32"/>
  <c r="M32"/>
  <c r="K32"/>
  <c r="I32"/>
  <c r="U31"/>
  <c r="S31"/>
  <c r="Q31"/>
  <c r="M31"/>
  <c r="K31"/>
  <c r="I31"/>
  <c r="U30"/>
  <c r="S30"/>
  <c r="Q30"/>
  <c r="M30"/>
  <c r="K30"/>
  <c r="I30"/>
  <c r="U29"/>
  <c r="S29"/>
  <c r="Q29"/>
  <c r="M29"/>
  <c r="K29"/>
  <c r="I29"/>
  <c r="U28"/>
  <c r="S28"/>
  <c r="Q28"/>
  <c r="M28"/>
  <c r="K28"/>
  <c r="I28"/>
  <c r="U27"/>
  <c r="S27"/>
  <c r="Q27"/>
  <c r="M27"/>
  <c r="K27"/>
  <c r="I27"/>
  <c r="U26"/>
  <c r="S26"/>
  <c r="Q26"/>
  <c r="M26"/>
  <c r="K26"/>
  <c r="I26"/>
  <c r="U25"/>
  <c r="S25"/>
  <c r="Q25"/>
  <c r="M25"/>
  <c r="K25"/>
  <c r="I25"/>
  <c r="U24"/>
  <c r="S24"/>
  <c r="Q24"/>
  <c r="M24"/>
  <c r="K24"/>
  <c r="I24"/>
  <c r="U23"/>
  <c r="S23"/>
  <c r="Q23"/>
  <c r="M23"/>
  <c r="K23"/>
  <c r="I23"/>
  <c r="U22"/>
  <c r="S22"/>
  <c r="Q22"/>
  <c r="M22"/>
  <c r="K22"/>
  <c r="I22"/>
  <c r="U21"/>
  <c r="S21"/>
  <c r="Q21"/>
  <c r="M21"/>
  <c r="K21"/>
  <c r="I21"/>
  <c r="U20"/>
  <c r="S20"/>
  <c r="Q20"/>
  <c r="M20"/>
  <c r="K20"/>
  <c r="I20"/>
  <c r="U19"/>
  <c r="S19"/>
  <c r="Q19"/>
  <c r="M19"/>
  <c r="K19"/>
  <c r="AA19" s="1"/>
  <c r="I19"/>
  <c r="U18"/>
  <c r="S18"/>
  <c r="Q18"/>
  <c r="M18"/>
  <c r="K18"/>
  <c r="I18"/>
  <c r="U17"/>
  <c r="S17"/>
  <c r="Q17"/>
  <c r="M17"/>
  <c r="K17"/>
  <c r="I17"/>
  <c r="U16"/>
  <c r="S16"/>
  <c r="Q16"/>
  <c r="M16"/>
  <c r="K16"/>
  <c r="I16"/>
  <c r="U15"/>
  <c r="S15"/>
  <c r="Q15"/>
  <c r="M15"/>
  <c r="K15"/>
  <c r="I15"/>
  <c r="U14"/>
  <c r="S14"/>
  <c r="Q14"/>
  <c r="M14"/>
  <c r="K14"/>
  <c r="I14"/>
  <c r="U13"/>
  <c r="S13"/>
  <c r="Q13"/>
  <c r="M13"/>
  <c r="K13"/>
  <c r="I13"/>
  <c r="U12"/>
  <c r="S12"/>
  <c r="Q12"/>
  <c r="M12"/>
  <c r="K12"/>
  <c r="I12"/>
  <c r="U11"/>
  <c r="S11"/>
  <c r="Q11"/>
  <c r="M11"/>
  <c r="K11"/>
  <c r="I11"/>
  <c r="U10"/>
  <c r="S10"/>
  <c r="Q10"/>
  <c r="M10"/>
  <c r="K10"/>
  <c r="I10"/>
  <c r="U9"/>
  <c r="S9"/>
  <c r="Q9"/>
  <c r="M9"/>
  <c r="K9"/>
  <c r="I9"/>
  <c r="U8"/>
  <c r="S8"/>
  <c r="Q8"/>
  <c r="M8"/>
  <c r="K8"/>
  <c r="I8"/>
  <c r="U7"/>
  <c r="S7"/>
  <c r="Q7"/>
  <c r="M7"/>
  <c r="K7"/>
  <c r="AA7" s="1"/>
  <c r="I7"/>
  <c r="U6"/>
  <c r="S6"/>
  <c r="Q6"/>
  <c r="M6"/>
  <c r="K6"/>
  <c r="I6"/>
  <c r="U4"/>
  <c r="S4"/>
  <c r="Q4"/>
  <c r="M4"/>
  <c r="M173" s="1"/>
  <c r="M294" s="1"/>
  <c r="K4"/>
  <c r="I4"/>
  <c r="AA67" l="1"/>
  <c r="AA71"/>
  <c r="Y36"/>
  <c r="Y40"/>
  <c r="AG40" s="1"/>
  <c r="Y42"/>
  <c r="Y115"/>
  <c r="Y117"/>
  <c r="O118"/>
  <c r="Y119"/>
  <c r="W119"/>
  <c r="Y133"/>
  <c r="Y135"/>
  <c r="AG135" s="1"/>
  <c r="Y137"/>
  <c r="AG137" s="1"/>
  <c r="AA253"/>
  <c r="AA255"/>
  <c r="AA259"/>
  <c r="AA261"/>
  <c r="O263"/>
  <c r="AA265"/>
  <c r="W12"/>
  <c r="AA14"/>
  <c r="AA16"/>
  <c r="AA18"/>
  <c r="W19"/>
  <c r="O54"/>
  <c r="Y70"/>
  <c r="AG70" s="1"/>
  <c r="AA109"/>
  <c r="Y110"/>
  <c r="AA113"/>
  <c r="AA12"/>
  <c r="W13"/>
  <c r="W18"/>
  <c r="AA20"/>
  <c r="W33"/>
  <c r="O53"/>
  <c r="Y56"/>
  <c r="Y4"/>
  <c r="Y37"/>
  <c r="AG37" s="1"/>
  <c r="Y39"/>
  <c r="AG39" s="1"/>
  <c r="Y49"/>
  <c r="AG49" s="1"/>
  <c r="AA52"/>
  <c r="W134"/>
  <c r="Y162"/>
  <c r="AG162" s="1"/>
  <c r="W162"/>
  <c r="Y202"/>
  <c r="AG202" s="1"/>
  <c r="Y206"/>
  <c r="AG206" s="1"/>
  <c r="Y211"/>
  <c r="AA244"/>
  <c r="AA246"/>
  <c r="AA248"/>
  <c r="AA250"/>
  <c r="AA260"/>
  <c r="AA264"/>
  <c r="AA268"/>
  <c r="Y11"/>
  <c r="AA13"/>
  <c r="O15"/>
  <c r="Y29"/>
  <c r="AA29"/>
  <c r="O31"/>
  <c r="Y33"/>
  <c r="AC33" s="1"/>
  <c r="W50"/>
  <c r="AA66"/>
  <c r="W66"/>
  <c r="AA213"/>
  <c r="Y266"/>
  <c r="W266"/>
  <c r="AA283"/>
  <c r="W289"/>
  <c r="W8"/>
  <c r="O44"/>
  <c r="W160"/>
  <c r="W20"/>
  <c r="W24"/>
  <c r="O43"/>
  <c r="O67"/>
  <c r="W140"/>
  <c r="W142"/>
  <c r="O162"/>
  <c r="Y20"/>
  <c r="AC20" s="1"/>
  <c r="AA46"/>
  <c r="AC46" s="1"/>
  <c r="AA59"/>
  <c r="AA63"/>
  <c r="AA118"/>
  <c r="AC118" s="1"/>
  <c r="W118"/>
  <c r="W121"/>
  <c r="Y184"/>
  <c r="AG184" s="1"/>
  <c r="AA186"/>
  <c r="Y201"/>
  <c r="AG201" s="1"/>
  <c r="Y267"/>
  <c r="W267"/>
  <c r="Y288"/>
  <c r="AG288" s="1"/>
  <c r="AA289"/>
  <c r="W217"/>
  <c r="W221"/>
  <c r="W237"/>
  <c r="AA240"/>
  <c r="W248"/>
  <c r="W253"/>
  <c r="W254"/>
  <c r="W255"/>
  <c r="W256"/>
  <c r="W262"/>
  <c r="O264"/>
  <c r="AE264" s="1"/>
  <c r="AM264" s="1"/>
  <c r="O265"/>
  <c r="AE265" s="1"/>
  <c r="AM265" s="1"/>
  <c r="O272"/>
  <c r="O274"/>
  <c r="AA11"/>
  <c r="AC11" s="1"/>
  <c r="O16"/>
  <c r="AA23"/>
  <c r="AA37"/>
  <c r="Y41"/>
  <c r="AG41" s="1"/>
  <c r="Y99"/>
  <c r="W7"/>
  <c r="W14"/>
  <c r="Y22"/>
  <c r="AC22" s="1"/>
  <c r="O23"/>
  <c r="O37"/>
  <c r="O47"/>
  <c r="O50"/>
  <c r="AE50" s="1"/>
  <c r="AM50" s="1"/>
  <c r="Y55"/>
  <c r="AG55" s="1"/>
  <c r="O66"/>
  <c r="Y69"/>
  <c r="W98"/>
  <c r="AA112"/>
  <c r="Y121"/>
  <c r="O121"/>
  <c r="AE121" s="1"/>
  <c r="AM121" s="1"/>
  <c r="Y123"/>
  <c r="AG123" s="1"/>
  <c r="W166"/>
  <c r="W175"/>
  <c r="W177"/>
  <c r="W245"/>
  <c r="Y6"/>
  <c r="AA9"/>
  <c r="Y17"/>
  <c r="AG17" s="1"/>
  <c r="AA21"/>
  <c r="AA25"/>
  <c r="O30"/>
  <c r="W37"/>
  <c r="AA49"/>
  <c r="W49"/>
  <c r="AA56"/>
  <c r="Y72"/>
  <c r="W99"/>
  <c r="Y101"/>
  <c r="Y112"/>
  <c r="O115"/>
  <c r="AA117"/>
  <c r="AC117" s="1"/>
  <c r="W117"/>
  <c r="AA287"/>
  <c r="AA292" s="1"/>
  <c r="AA299" s="1"/>
  <c r="K292"/>
  <c r="K299" s="1"/>
  <c r="AA6"/>
  <c r="O8"/>
  <c r="Y24"/>
  <c r="AG24" s="1"/>
  <c r="O26"/>
  <c r="Y28"/>
  <c r="AG28" s="1"/>
  <c r="AA36"/>
  <c r="O38"/>
  <c r="Y43"/>
  <c r="AG43" s="1"/>
  <c r="Y45"/>
  <c r="AG45" s="1"/>
  <c r="O48"/>
  <c r="Y53"/>
  <c r="AG53" s="1"/>
  <c r="W59"/>
  <c r="Y62"/>
  <c r="AG62" s="1"/>
  <c r="AA65"/>
  <c r="AC65" s="1"/>
  <c r="K173"/>
  <c r="K294" s="1"/>
  <c r="Y14"/>
  <c r="AC14" s="1"/>
  <c r="Y18"/>
  <c r="AG18" s="1"/>
  <c r="O20"/>
  <c r="W21"/>
  <c r="AA22"/>
  <c r="W22"/>
  <c r="AE22" s="1"/>
  <c r="Y30"/>
  <c r="AG30" s="1"/>
  <c r="Y32"/>
  <c r="AG32" s="1"/>
  <c r="O34"/>
  <c r="O35"/>
  <c r="AE35" s="1"/>
  <c r="AA40"/>
  <c r="AA42"/>
  <c r="AC42" s="1"/>
  <c r="W46"/>
  <c r="AA53"/>
  <c r="W53"/>
  <c r="AE53" s="1"/>
  <c r="AM53" s="1"/>
  <c r="O57"/>
  <c r="Y59"/>
  <c r="AC59" s="1"/>
  <c r="AA62"/>
  <c r="W62"/>
  <c r="W63"/>
  <c r="AA69"/>
  <c r="AA121"/>
  <c r="W187"/>
  <c r="Y245"/>
  <c r="AC245" s="1"/>
  <c r="O245"/>
  <c r="W250"/>
  <c r="W260"/>
  <c r="O269"/>
  <c r="O287"/>
  <c r="W287"/>
  <c r="W292" s="1"/>
  <c r="W299" s="1"/>
  <c r="W290"/>
  <c r="Y58"/>
  <c r="AG58" s="1"/>
  <c r="O60"/>
  <c r="O61"/>
  <c r="AE61" s="1"/>
  <c r="AM61" s="1"/>
  <c r="O63"/>
  <c r="Y66"/>
  <c r="AG66" s="1"/>
  <c r="Y68"/>
  <c r="AG68" s="1"/>
  <c r="O72"/>
  <c r="Y73"/>
  <c r="AG73" s="1"/>
  <c r="Y75"/>
  <c r="AG75" s="1"/>
  <c r="Y77"/>
  <c r="AG77" s="1"/>
  <c r="Y79"/>
  <c r="AG79" s="1"/>
  <c r="Y81"/>
  <c r="AG81" s="1"/>
  <c r="Y83"/>
  <c r="AG83" s="1"/>
  <c r="Y86"/>
  <c r="AG86" s="1"/>
  <c r="Y88"/>
  <c r="AG88" s="1"/>
  <c r="Y90"/>
  <c r="O91"/>
  <c r="Y92"/>
  <c r="AG92" s="1"/>
  <c r="O94"/>
  <c r="O95"/>
  <c r="O96"/>
  <c r="O97"/>
  <c r="AA98"/>
  <c r="Y102"/>
  <c r="AG102" s="1"/>
  <c r="O104"/>
  <c r="AA107"/>
  <c r="AC107" s="1"/>
  <c r="Y109"/>
  <c r="AG109" s="1"/>
  <c r="Y111"/>
  <c r="Y114"/>
  <c r="W114"/>
  <c r="AA120"/>
  <c r="AC120" s="1"/>
  <c r="W120"/>
  <c r="AA123"/>
  <c r="AA125"/>
  <c r="W125"/>
  <c r="AA127"/>
  <c r="W127"/>
  <c r="AA129"/>
  <c r="W129"/>
  <c r="AA135"/>
  <c r="AA137"/>
  <c r="AC137" s="1"/>
  <c r="Y141"/>
  <c r="AG141" s="1"/>
  <c r="O165"/>
  <c r="Y170"/>
  <c r="W170"/>
  <c r="M286"/>
  <c r="M295" s="1"/>
  <c r="M296" s="1"/>
  <c r="W183"/>
  <c r="AA184"/>
  <c r="AC184" s="1"/>
  <c r="Y188"/>
  <c r="AG188" s="1"/>
  <c r="Y194"/>
  <c r="AG194" s="1"/>
  <c r="AC196"/>
  <c r="AA202"/>
  <c r="W205"/>
  <c r="AA211"/>
  <c r="AC211" s="1"/>
  <c r="Y215"/>
  <c r="AG215" s="1"/>
  <c r="Y219"/>
  <c r="AG219" s="1"/>
  <c r="Y223"/>
  <c r="Y225"/>
  <c r="Y227"/>
  <c r="Y229"/>
  <c r="AG229" s="1"/>
  <c r="Y231"/>
  <c r="Y233"/>
  <c r="W233"/>
  <c r="Y235"/>
  <c r="W235"/>
  <c r="Y237"/>
  <c r="AG237" s="1"/>
  <c r="Y250"/>
  <c r="AC250" s="1"/>
  <c r="AA256"/>
  <c r="W268"/>
  <c r="AA274"/>
  <c r="W274"/>
  <c r="W277"/>
  <c r="AA280"/>
  <c r="W281"/>
  <c r="Y282"/>
  <c r="AG282" s="1"/>
  <c r="AA136"/>
  <c r="W139"/>
  <c r="Y158"/>
  <c r="AG158" s="1"/>
  <c r="Y160"/>
  <c r="AG160" s="1"/>
  <c r="Y165"/>
  <c r="AG165" s="1"/>
  <c r="Y167"/>
  <c r="AA185"/>
  <c r="W186"/>
  <c r="Y191"/>
  <c r="Y193"/>
  <c r="Y198"/>
  <c r="W200"/>
  <c r="AA203"/>
  <c r="W204"/>
  <c r="AA205"/>
  <c r="AA208"/>
  <c r="W209"/>
  <c r="AA212"/>
  <c r="W238"/>
  <c r="W240"/>
  <c r="Y241"/>
  <c r="AG241" s="1"/>
  <c r="Y243"/>
  <c r="W243"/>
  <c r="Y247"/>
  <c r="AG247" s="1"/>
  <c r="Y249"/>
  <c r="AG249" s="1"/>
  <c r="W249"/>
  <c r="O250"/>
  <c r="Y255"/>
  <c r="AG255" s="1"/>
  <c r="O258"/>
  <c r="Y263"/>
  <c r="AG263" s="1"/>
  <c r="AA269"/>
  <c r="AC269" s="1"/>
  <c r="W269"/>
  <c r="AE269" s="1"/>
  <c r="W270"/>
  <c r="O284"/>
  <c r="Y289"/>
  <c r="AG289" s="1"/>
  <c r="Y291"/>
  <c r="Y103"/>
  <c r="O103"/>
  <c r="AA158"/>
  <c r="O158"/>
  <c r="AE8"/>
  <c r="AM8" s="1"/>
  <c r="Y10"/>
  <c r="Y13"/>
  <c r="AG13" s="1"/>
  <c r="AA15"/>
  <c r="AA17"/>
  <c r="AA32"/>
  <c r="W32"/>
  <c r="AC36"/>
  <c r="AA45"/>
  <c r="W45"/>
  <c r="O49"/>
  <c r="AA58"/>
  <c r="AC58" s="1"/>
  <c r="W58"/>
  <c r="O62"/>
  <c r="Y104"/>
  <c r="W104"/>
  <c r="AE104" s="1"/>
  <c r="AM104" s="1"/>
  <c r="AA114"/>
  <c r="AC114" s="1"/>
  <c r="O114"/>
  <c r="AG124"/>
  <c r="O125"/>
  <c r="AE125" s="1"/>
  <c r="AM125" s="1"/>
  <c r="O129"/>
  <c r="Y143"/>
  <c r="AG143" s="1"/>
  <c r="Y149"/>
  <c r="AG149" s="1"/>
  <c r="Y151"/>
  <c r="AG151" s="1"/>
  <c r="AA170"/>
  <c r="O170"/>
  <c r="AE170" s="1"/>
  <c r="AM170" s="1"/>
  <c r="Y183"/>
  <c r="AG183" s="1"/>
  <c r="Y218"/>
  <c r="AG218" s="1"/>
  <c r="O253"/>
  <c r="AE253" s="1"/>
  <c r="AM253" s="1"/>
  <c r="Y262"/>
  <c r="AG262" s="1"/>
  <c r="O262"/>
  <c r="AE262" s="1"/>
  <c r="AM262" s="1"/>
  <c r="AA273"/>
  <c r="AA275"/>
  <c r="AA4"/>
  <c r="O6"/>
  <c r="O7"/>
  <c r="AE7" s="1"/>
  <c r="AM7" s="1"/>
  <c r="AA8"/>
  <c r="AA10"/>
  <c r="W10"/>
  <c r="AG11"/>
  <c r="W23"/>
  <c r="O24"/>
  <c r="W25"/>
  <c r="AA26"/>
  <c r="AA28"/>
  <c r="W28"/>
  <c r="W29"/>
  <c r="AA31"/>
  <c r="O32"/>
  <c r="O33"/>
  <c r="AE33" s="1"/>
  <c r="AM33" s="1"/>
  <c r="Y34"/>
  <c r="AG34" s="1"/>
  <c r="Y35"/>
  <c r="Y38"/>
  <c r="AC38" s="1"/>
  <c r="O39"/>
  <c r="O40"/>
  <c r="AA41"/>
  <c r="W41"/>
  <c r="W42"/>
  <c r="AA44"/>
  <c r="O45"/>
  <c r="AE45" s="1"/>
  <c r="AM45" s="1"/>
  <c r="O46"/>
  <c r="Y47"/>
  <c r="AG47" s="1"/>
  <c r="Y48"/>
  <c r="Y54"/>
  <c r="AC54" s="1"/>
  <c r="O55"/>
  <c r="O56"/>
  <c r="AA57"/>
  <c r="O58"/>
  <c r="AE58" s="1"/>
  <c r="AM58" s="1"/>
  <c r="O59"/>
  <c r="Y60"/>
  <c r="AG60" s="1"/>
  <c r="Y61"/>
  <c r="AG61" s="1"/>
  <c r="Y67"/>
  <c r="AC67" s="1"/>
  <c r="O68"/>
  <c r="O69"/>
  <c r="AA70"/>
  <c r="W70"/>
  <c r="W71"/>
  <c r="AA73"/>
  <c r="W73"/>
  <c r="AA75"/>
  <c r="AC75" s="1"/>
  <c r="W75"/>
  <c r="AA77"/>
  <c r="W77"/>
  <c r="AA79"/>
  <c r="AC79" s="1"/>
  <c r="W79"/>
  <c r="AA81"/>
  <c r="W81"/>
  <c r="AA83"/>
  <c r="AC83" s="1"/>
  <c r="W83"/>
  <c r="AA86"/>
  <c r="W86"/>
  <c r="AA88"/>
  <c r="AC88" s="1"/>
  <c r="W88"/>
  <c r="AA90"/>
  <c r="W90"/>
  <c r="AA92"/>
  <c r="W92"/>
  <c r="AA94"/>
  <c r="AA96"/>
  <c r="W102"/>
  <c r="W115"/>
  <c r="AA119"/>
  <c r="AC119" s="1"/>
  <c r="O119"/>
  <c r="AE119" s="1"/>
  <c r="AM119" s="1"/>
  <c r="W123"/>
  <c r="AA124"/>
  <c r="AC124" s="1"/>
  <c r="AA134"/>
  <c r="AC134" s="1"/>
  <c r="O134"/>
  <c r="AE134" s="1"/>
  <c r="W137"/>
  <c r="AA138"/>
  <c r="AC138" s="1"/>
  <c r="Y140"/>
  <c r="AG140" s="1"/>
  <c r="Y142"/>
  <c r="AC142" s="1"/>
  <c r="O142"/>
  <c r="AE142" s="1"/>
  <c r="AM142" s="1"/>
  <c r="O160"/>
  <c r="Y164"/>
  <c r="AC164" s="1"/>
  <c r="O164"/>
  <c r="Y178"/>
  <c r="AC178" s="1"/>
  <c r="O178"/>
  <c r="Y210"/>
  <c r="O237"/>
  <c r="O242"/>
  <c r="AA133"/>
  <c r="O133"/>
  <c r="Y190"/>
  <c r="O12"/>
  <c r="AE12" s="1"/>
  <c r="AM12" s="1"/>
  <c r="AA35"/>
  <c r="AA48"/>
  <c r="Y51"/>
  <c r="AG51" s="1"/>
  <c r="AC52"/>
  <c r="AA61"/>
  <c r="Y64"/>
  <c r="AG64" s="1"/>
  <c r="AC71"/>
  <c r="Y98"/>
  <c r="O98"/>
  <c r="AA103"/>
  <c r="AA106"/>
  <c r="O127"/>
  <c r="AE127" s="1"/>
  <c r="AM127" s="1"/>
  <c r="Y130"/>
  <c r="AA141"/>
  <c r="Y145"/>
  <c r="AG145" s="1"/>
  <c r="Y147"/>
  <c r="AG147" s="1"/>
  <c r="Y153"/>
  <c r="AG153" s="1"/>
  <c r="Y155"/>
  <c r="AG155" s="1"/>
  <c r="O14"/>
  <c r="AE14" s="1"/>
  <c r="W15"/>
  <c r="AE15" s="1"/>
  <c r="W16"/>
  <c r="AE16" s="1"/>
  <c r="AM16" s="1"/>
  <c r="Y19"/>
  <c r="AG19" s="1"/>
  <c r="O25"/>
  <c r="O27"/>
  <c r="O28"/>
  <c r="O29"/>
  <c r="Y31"/>
  <c r="O36"/>
  <c r="W38"/>
  <c r="O41"/>
  <c r="AE41" s="1"/>
  <c r="AM41" s="1"/>
  <c r="O42"/>
  <c r="Y44"/>
  <c r="AC44" s="1"/>
  <c r="Y50"/>
  <c r="AC50" s="1"/>
  <c r="O51"/>
  <c r="O52"/>
  <c r="W54"/>
  <c r="AE54" s="1"/>
  <c r="AM54" s="1"/>
  <c r="Y57"/>
  <c r="Y63"/>
  <c r="AC63" s="1"/>
  <c r="O64"/>
  <c r="O65"/>
  <c r="AE65" s="1"/>
  <c r="AM65" s="1"/>
  <c r="W67"/>
  <c r="O70"/>
  <c r="O71"/>
  <c r="O73"/>
  <c r="AE73" s="1"/>
  <c r="AM73" s="1"/>
  <c r="O74"/>
  <c r="O75"/>
  <c r="AE75" s="1"/>
  <c r="AM75" s="1"/>
  <c r="O76"/>
  <c r="O77"/>
  <c r="AE77" s="1"/>
  <c r="AM77" s="1"/>
  <c r="O78"/>
  <c r="AA102"/>
  <c r="O102"/>
  <c r="W103"/>
  <c r="W133"/>
  <c r="W158"/>
  <c r="O190"/>
  <c r="AE190" s="1"/>
  <c r="AM190" s="1"/>
  <c r="AA194"/>
  <c r="O194"/>
  <c r="AA24"/>
  <c r="O79"/>
  <c r="AE79" s="1"/>
  <c r="AM79" s="1"/>
  <c r="O82"/>
  <c r="O83"/>
  <c r="AE83" s="1"/>
  <c r="AM83" s="1"/>
  <c r="O87"/>
  <c r="O88"/>
  <c r="AE88" s="1"/>
  <c r="AM88" s="1"/>
  <c r="Y91"/>
  <c r="O92"/>
  <c r="AE92" s="1"/>
  <c r="AM92" s="1"/>
  <c r="Y95"/>
  <c r="AG95" s="1"/>
  <c r="O99"/>
  <c r="AA101"/>
  <c r="W101"/>
  <c r="AA104"/>
  <c r="W107"/>
  <c r="AA111"/>
  <c r="AC111" s="1"/>
  <c r="W111"/>
  <c r="W113"/>
  <c r="Y116"/>
  <c r="O117"/>
  <c r="W136"/>
  <c r="Y139"/>
  <c r="AG139" s="1"/>
  <c r="AA140"/>
  <c r="AA143"/>
  <c r="W143"/>
  <c r="AA145"/>
  <c r="W145"/>
  <c r="AA147"/>
  <c r="W147"/>
  <c r="AA149"/>
  <c r="W149"/>
  <c r="AA151"/>
  <c r="W151"/>
  <c r="AA153"/>
  <c r="W153"/>
  <c r="AA155"/>
  <c r="W155"/>
  <c r="O167"/>
  <c r="W168"/>
  <c r="Y172"/>
  <c r="AG172" s="1"/>
  <c r="AA188"/>
  <c r="AC188" s="1"/>
  <c r="AA198"/>
  <c r="AA201"/>
  <c r="AC201" s="1"/>
  <c r="AA206"/>
  <c r="AC206" s="1"/>
  <c r="AA210"/>
  <c r="AA215"/>
  <c r="AA218"/>
  <c r="AA223"/>
  <c r="AC223" s="1"/>
  <c r="AA229"/>
  <c r="AA231"/>
  <c r="AA235"/>
  <c r="AA247"/>
  <c r="O249"/>
  <c r="AA252"/>
  <c r="AA254"/>
  <c r="W261"/>
  <c r="AA262"/>
  <c r="AA285"/>
  <c r="O289"/>
  <c r="AE289" s="1"/>
  <c r="AM289" s="1"/>
  <c r="AA291"/>
  <c r="AC291" s="1"/>
  <c r="O80"/>
  <c r="O81"/>
  <c r="O85"/>
  <c r="O86"/>
  <c r="AE86" s="1"/>
  <c r="AM86" s="1"/>
  <c r="O89"/>
  <c r="O90"/>
  <c r="O93"/>
  <c r="Y97"/>
  <c r="W112"/>
  <c r="W116"/>
  <c r="O120"/>
  <c r="S173"/>
  <c r="S294" s="1"/>
  <c r="W6"/>
  <c r="O9"/>
  <c r="O10"/>
  <c r="AE10" s="1"/>
  <c r="AM10" s="1"/>
  <c r="Y12"/>
  <c r="AG12" s="1"/>
  <c r="Y16"/>
  <c r="O18"/>
  <c r="O21"/>
  <c r="AE21" s="1"/>
  <c r="O22"/>
  <c r="Y23"/>
  <c r="AC23" s="1"/>
  <c r="W26"/>
  <c r="AE26" s="1"/>
  <c r="AM26" s="1"/>
  <c r="AA27"/>
  <c r="AA30"/>
  <c r="W30"/>
  <c r="AE30" s="1"/>
  <c r="AM30" s="1"/>
  <c r="W31"/>
  <c r="AA34"/>
  <c r="W34"/>
  <c r="W35"/>
  <c r="W36"/>
  <c r="AA39"/>
  <c r="AC39" s="1"/>
  <c r="W39"/>
  <c r="W40"/>
  <c r="AA43"/>
  <c r="AC43" s="1"/>
  <c r="W43"/>
  <c r="W44"/>
  <c r="AA47"/>
  <c r="AC47" s="1"/>
  <c r="W47"/>
  <c r="AE47" s="1"/>
  <c r="AM47" s="1"/>
  <c r="W48"/>
  <c r="AE48" s="1"/>
  <c r="AM48" s="1"/>
  <c r="AA51"/>
  <c r="W51"/>
  <c r="AE51" s="1"/>
  <c r="AM51" s="1"/>
  <c r="W52"/>
  <c r="AE52" s="1"/>
  <c r="AM52" s="1"/>
  <c r="AA55"/>
  <c r="W55"/>
  <c r="W56"/>
  <c r="AE56" s="1"/>
  <c r="W57"/>
  <c r="AA60"/>
  <c r="W60"/>
  <c r="W61"/>
  <c r="AA64"/>
  <c r="W64"/>
  <c r="AE64" s="1"/>
  <c r="AM64" s="1"/>
  <c r="W65"/>
  <c r="AA68"/>
  <c r="W68"/>
  <c r="W69"/>
  <c r="AA72"/>
  <c r="W72"/>
  <c r="AA74"/>
  <c r="AA76"/>
  <c r="AA78"/>
  <c r="AA80"/>
  <c r="AA82"/>
  <c r="AA85"/>
  <c r="AA87"/>
  <c r="AA89"/>
  <c r="AA91"/>
  <c r="W91"/>
  <c r="AE91" s="1"/>
  <c r="AA93"/>
  <c r="AA95"/>
  <c r="AC95" s="1"/>
  <c r="W95"/>
  <c r="AA97"/>
  <c r="AC97" s="1"/>
  <c r="W97"/>
  <c r="Y100"/>
  <c r="W100"/>
  <c r="O101"/>
  <c r="W106"/>
  <c r="O107"/>
  <c r="AA108"/>
  <c r="AA110"/>
  <c r="AC110" s="1"/>
  <c r="O111"/>
  <c r="O113"/>
  <c r="Y122"/>
  <c r="AG122" s="1"/>
  <c r="W122"/>
  <c r="W124"/>
  <c r="Y125"/>
  <c r="AG125" s="1"/>
  <c r="Y127"/>
  <c r="AG127" s="1"/>
  <c r="Y129"/>
  <c r="W135"/>
  <c r="Y136"/>
  <c r="AC136" s="1"/>
  <c r="W138"/>
  <c r="W141"/>
  <c r="O143"/>
  <c r="O145"/>
  <c r="O147"/>
  <c r="O149"/>
  <c r="AE149" s="1"/>
  <c r="AM149" s="1"/>
  <c r="O151"/>
  <c r="O153"/>
  <c r="O155"/>
  <c r="W164"/>
  <c r="AA165"/>
  <c r="W165"/>
  <c r="Y168"/>
  <c r="AC168" s="1"/>
  <c r="AA172"/>
  <c r="AC172" s="1"/>
  <c r="W178"/>
  <c r="Y187"/>
  <c r="AC187" s="1"/>
  <c r="W194"/>
  <c r="Y197"/>
  <c r="AG197" s="1"/>
  <c r="Y205"/>
  <c r="AG205" s="1"/>
  <c r="Y214"/>
  <c r="AG214" s="1"/>
  <c r="Y222"/>
  <c r="AG222" s="1"/>
  <c r="Y248"/>
  <c r="AC248" s="1"/>
  <c r="O248"/>
  <c r="AE248" s="1"/>
  <c r="AM248" s="1"/>
  <c r="AA257"/>
  <c r="O260"/>
  <c r="AE260" s="1"/>
  <c r="AM260" s="1"/>
  <c r="W263"/>
  <c r="AE263" s="1"/>
  <c r="AM263" s="1"/>
  <c r="AA266"/>
  <c r="O266"/>
  <c r="AE266" s="1"/>
  <c r="AM266" s="1"/>
  <c r="W275"/>
  <c r="AA276"/>
  <c r="AC276" s="1"/>
  <c r="W276"/>
  <c r="AA278"/>
  <c r="AC278" s="1"/>
  <c r="W278"/>
  <c r="W280"/>
  <c r="Y290"/>
  <c r="Y177"/>
  <c r="S286"/>
  <c r="S295" s="1"/>
  <c r="AA183"/>
  <c r="AC183" s="1"/>
  <c r="W185"/>
  <c r="Y186"/>
  <c r="W189"/>
  <c r="AA191"/>
  <c r="AA193"/>
  <c r="AA197"/>
  <c r="Y200"/>
  <c r="AG200" s="1"/>
  <c r="Y204"/>
  <c r="AG204" s="1"/>
  <c r="Y209"/>
  <c r="AG209" s="1"/>
  <c r="Y213"/>
  <c r="AC213" s="1"/>
  <c r="Y217"/>
  <c r="AG217" s="1"/>
  <c r="Y221"/>
  <c r="AG221" s="1"/>
  <c r="Y224"/>
  <c r="W224"/>
  <c r="Y226"/>
  <c r="W226"/>
  <c r="Y228"/>
  <c r="W228"/>
  <c r="Y230"/>
  <c r="AG230" s="1"/>
  <c r="W230"/>
  <c r="Y232"/>
  <c r="W232"/>
  <c r="Y234"/>
  <c r="AG234" s="1"/>
  <c r="W234"/>
  <c r="AA241"/>
  <c r="W241"/>
  <c r="O243"/>
  <c r="W244"/>
  <c r="W246"/>
  <c r="W247"/>
  <c r="Y251"/>
  <c r="W251"/>
  <c r="AE251" s="1"/>
  <c r="AM251" s="1"/>
  <c r="O255"/>
  <c r="Y258"/>
  <c r="AG258" s="1"/>
  <c r="Y272"/>
  <c r="AG272" s="1"/>
  <c r="O276"/>
  <c r="O278"/>
  <c r="O280"/>
  <c r="AA282"/>
  <c r="W282"/>
  <c r="W283"/>
  <c r="Y284"/>
  <c r="AG284" s="1"/>
  <c r="AA290"/>
  <c r="O166"/>
  <c r="AE166" s="1"/>
  <c r="AM166" s="1"/>
  <c r="AA167"/>
  <c r="AC167" s="1"/>
  <c r="W167"/>
  <c r="Y171"/>
  <c r="AG171" s="1"/>
  <c r="W171"/>
  <c r="AA175"/>
  <c r="AA177"/>
  <c r="W184"/>
  <c r="Y185"/>
  <c r="AG185" s="1"/>
  <c r="W188"/>
  <c r="Y189"/>
  <c r="Y192"/>
  <c r="Y195"/>
  <c r="AG195" s="1"/>
  <c r="W198"/>
  <c r="Y199"/>
  <c r="AG199" s="1"/>
  <c r="AA200"/>
  <c r="AC200" s="1"/>
  <c r="W202"/>
  <c r="Y203"/>
  <c r="AG203" s="1"/>
  <c r="AA204"/>
  <c r="W206"/>
  <c r="Y208"/>
  <c r="AG208" s="1"/>
  <c r="AA209"/>
  <c r="Y212"/>
  <c r="AC212" s="1"/>
  <c r="W215"/>
  <c r="Y216"/>
  <c r="AG216" s="1"/>
  <c r="AA217"/>
  <c r="W219"/>
  <c r="Y220"/>
  <c r="AG220" s="1"/>
  <c r="AA221"/>
  <c r="W223"/>
  <c r="W229"/>
  <c r="W231"/>
  <c r="Y236"/>
  <c r="AG236" s="1"/>
  <c r="Y238"/>
  <c r="AG238" s="1"/>
  <c r="O241"/>
  <c r="Y242"/>
  <c r="AG242" s="1"/>
  <c r="W242"/>
  <c r="AE242" s="1"/>
  <c r="AM242" s="1"/>
  <c r="O247"/>
  <c r="O251"/>
  <c r="W252"/>
  <c r="Y253"/>
  <c r="AG253" s="1"/>
  <c r="AA258"/>
  <c r="W258"/>
  <c r="W259"/>
  <c r="Y260"/>
  <c r="AG260" s="1"/>
  <c r="AA270"/>
  <c r="AA272"/>
  <c r="W272"/>
  <c r="AE272" s="1"/>
  <c r="AM272" s="1"/>
  <c r="W273"/>
  <c r="Y274"/>
  <c r="AG274" s="1"/>
  <c r="O282"/>
  <c r="AA284"/>
  <c r="W284"/>
  <c r="AE284" s="1"/>
  <c r="AM284" s="1"/>
  <c r="AA288"/>
  <c r="W291"/>
  <c r="I292"/>
  <c r="I299" s="1"/>
  <c r="AC24"/>
  <c r="AC17"/>
  <c r="AE111"/>
  <c r="AM111" s="1"/>
  <c r="AG119"/>
  <c r="AC133"/>
  <c r="AG133"/>
  <c r="AG6"/>
  <c r="AE37"/>
  <c r="AM37" s="1"/>
  <c r="AE49"/>
  <c r="AM49" s="1"/>
  <c r="AE117"/>
  <c r="AC16"/>
  <c r="AG16"/>
  <c r="AE34"/>
  <c r="AM34" s="1"/>
  <c r="AE43"/>
  <c r="AM43" s="1"/>
  <c r="AE55"/>
  <c r="AM55" s="1"/>
  <c r="AE68"/>
  <c r="AM68" s="1"/>
  <c r="AG103"/>
  <c r="AC104"/>
  <c r="AG104"/>
  <c r="Y8"/>
  <c r="Y26"/>
  <c r="AC30"/>
  <c r="AC32"/>
  <c r="AC37"/>
  <c r="AC49"/>
  <c r="AC51"/>
  <c r="AC66"/>
  <c r="O131"/>
  <c r="Y131"/>
  <c r="O174"/>
  <c r="Y174"/>
  <c r="I179"/>
  <c r="I298" s="1"/>
  <c r="I300" s="1"/>
  <c r="AE25"/>
  <c r="AM25" s="1"/>
  <c r="AA100"/>
  <c r="O100"/>
  <c r="AC102"/>
  <c r="AG111"/>
  <c r="AG118"/>
  <c r="AG121"/>
  <c r="I173"/>
  <c r="I294" s="1"/>
  <c r="O4"/>
  <c r="W11"/>
  <c r="O19"/>
  <c r="AE29"/>
  <c r="AM29" s="1"/>
  <c r="AG36"/>
  <c r="AE46"/>
  <c r="AM46" s="1"/>
  <c r="AG48"/>
  <c r="AG59"/>
  <c r="Y15"/>
  <c r="Y21"/>
  <c r="AC64"/>
  <c r="AC70"/>
  <c r="AG112"/>
  <c r="AC112"/>
  <c r="AC113"/>
  <c r="AG113"/>
  <c r="S179"/>
  <c r="S298" s="1"/>
  <c r="S300" s="1"/>
  <c r="AA174"/>
  <c r="AA179" s="1"/>
  <c r="AA298" s="1"/>
  <c r="Q173"/>
  <c r="Q294" s="1"/>
  <c r="Q296" s="1"/>
  <c r="W4"/>
  <c r="AA116"/>
  <c r="O116"/>
  <c r="AE116" s="1"/>
  <c r="AA131"/>
  <c r="O157"/>
  <c r="Y157"/>
  <c r="O159"/>
  <c r="Y159"/>
  <c r="O161"/>
  <c r="Y161"/>
  <c r="O163"/>
  <c r="Y163"/>
  <c r="AG268"/>
  <c r="AC268"/>
  <c r="O271"/>
  <c r="Y271"/>
  <c r="O285"/>
  <c r="Y285"/>
  <c r="Y9"/>
  <c r="O13"/>
  <c r="AE13" s="1"/>
  <c r="AM13" s="1"/>
  <c r="W17"/>
  <c r="Y27"/>
  <c r="AG31"/>
  <c r="AG33"/>
  <c r="AG38"/>
  <c r="AG42"/>
  <c r="AE44"/>
  <c r="AM44" s="1"/>
  <c r="AG46"/>
  <c r="AG52"/>
  <c r="AE59"/>
  <c r="AM59" s="1"/>
  <c r="AE63"/>
  <c r="AM63" s="1"/>
  <c r="AG65"/>
  <c r="AG69"/>
  <c r="AE71"/>
  <c r="AM71" s="1"/>
  <c r="AG71"/>
  <c r="Y74"/>
  <c r="Y76"/>
  <c r="Y78"/>
  <c r="Y80"/>
  <c r="Y82"/>
  <c r="Y85"/>
  <c r="Y87"/>
  <c r="Y89"/>
  <c r="Y93"/>
  <c r="AC93" s="1"/>
  <c r="Y94"/>
  <c r="Y96"/>
  <c r="AA99"/>
  <c r="AC99" s="1"/>
  <c r="W109"/>
  <c r="AG110"/>
  <c r="AE113"/>
  <c r="AM113" s="1"/>
  <c r="AA115"/>
  <c r="AC115" s="1"/>
  <c r="O126"/>
  <c r="Y126"/>
  <c r="O128"/>
  <c r="Y128"/>
  <c r="O132"/>
  <c r="Y132"/>
  <c r="AA157"/>
  <c r="AA159"/>
  <c r="AA161"/>
  <c r="AA163"/>
  <c r="AA171"/>
  <c r="O171"/>
  <c r="O176"/>
  <c r="Y176"/>
  <c r="AC190"/>
  <c r="AG190"/>
  <c r="AC289"/>
  <c r="U173"/>
  <c r="U294" s="1"/>
  <c r="AG4"/>
  <c r="Y7"/>
  <c r="W9"/>
  <c r="AE9" s="1"/>
  <c r="AM9" s="1"/>
  <c r="O11"/>
  <c r="O17"/>
  <c r="Y25"/>
  <c r="W27"/>
  <c r="W74"/>
  <c r="W76"/>
  <c r="AE76" s="1"/>
  <c r="AM76" s="1"/>
  <c r="W78"/>
  <c r="W80"/>
  <c r="AE80" s="1"/>
  <c r="AM80" s="1"/>
  <c r="W82"/>
  <c r="AE82" s="1"/>
  <c r="AM82" s="1"/>
  <c r="W85"/>
  <c r="W87"/>
  <c r="AE87" s="1"/>
  <c r="AM87" s="1"/>
  <c r="W89"/>
  <c r="AE89" s="1"/>
  <c r="AM89" s="1"/>
  <c r="W93"/>
  <c r="AE93" s="1"/>
  <c r="W94"/>
  <c r="W96"/>
  <c r="AE96" s="1"/>
  <c r="AM96" s="1"/>
  <c r="O106"/>
  <c r="AE106" s="1"/>
  <c r="AM106" s="1"/>
  <c r="Y106"/>
  <c r="O108"/>
  <c r="Y108"/>
  <c r="AA122"/>
  <c r="AC122" s="1"/>
  <c r="O122"/>
  <c r="AA126"/>
  <c r="AA128"/>
  <c r="AA130"/>
  <c r="AC130" s="1"/>
  <c r="AA132"/>
  <c r="AG136"/>
  <c r="AG138"/>
  <c r="O144"/>
  <c r="Y144"/>
  <c r="O146"/>
  <c r="Y146"/>
  <c r="O148"/>
  <c r="Y148"/>
  <c r="O150"/>
  <c r="Y150"/>
  <c r="O152"/>
  <c r="Y152"/>
  <c r="O154"/>
  <c r="Y154"/>
  <c r="O156"/>
  <c r="Y156"/>
  <c r="AC156" s="1"/>
  <c r="Y166"/>
  <c r="W174"/>
  <c r="W179" s="1"/>
  <c r="W298" s="1"/>
  <c r="O175"/>
  <c r="AE175" s="1"/>
  <c r="AM175" s="1"/>
  <c r="Y175"/>
  <c r="Q179"/>
  <c r="Q298" s="1"/>
  <c r="Q300" s="1"/>
  <c r="AG228"/>
  <c r="AA238"/>
  <c r="AC238" s="1"/>
  <c r="O238"/>
  <c r="O246"/>
  <c r="AE246" s="1"/>
  <c r="AM246" s="1"/>
  <c r="Y246"/>
  <c r="O109"/>
  <c r="W110"/>
  <c r="O112"/>
  <c r="AE112" s="1"/>
  <c r="O123"/>
  <c r="O124"/>
  <c r="AC127"/>
  <c r="O136"/>
  <c r="O138"/>
  <c r="O140"/>
  <c r="AE140" s="1"/>
  <c r="AM140" s="1"/>
  <c r="AC143"/>
  <c r="AC158"/>
  <c r="AC162"/>
  <c r="O169"/>
  <c r="Y169"/>
  <c r="AA176"/>
  <c r="AA192"/>
  <c r="AA224"/>
  <c r="AC224" s="1"/>
  <c r="O226"/>
  <c r="AA226"/>
  <c r="AC226" s="1"/>
  <c r="O228"/>
  <c r="AA228"/>
  <c r="AC228" s="1"/>
  <c r="O230"/>
  <c r="AA230"/>
  <c r="AC230" s="1"/>
  <c r="O232"/>
  <c r="AA232"/>
  <c r="AC232" s="1"/>
  <c r="O234"/>
  <c r="AA234"/>
  <c r="AC234" s="1"/>
  <c r="W236"/>
  <c r="W108"/>
  <c r="O110"/>
  <c r="W126"/>
  <c r="W128"/>
  <c r="W130"/>
  <c r="W131"/>
  <c r="W132"/>
  <c r="W144"/>
  <c r="W146"/>
  <c r="W148"/>
  <c r="W150"/>
  <c r="W152"/>
  <c r="W154"/>
  <c r="W156"/>
  <c r="W157"/>
  <c r="W159"/>
  <c r="W161"/>
  <c r="W163"/>
  <c r="AA169"/>
  <c r="AG170"/>
  <c r="W172"/>
  <c r="AC189"/>
  <c r="AG193"/>
  <c r="AC193"/>
  <c r="AC202"/>
  <c r="AC209"/>
  <c r="AC221"/>
  <c r="AC229"/>
  <c r="AC231"/>
  <c r="AG231"/>
  <c r="AG235"/>
  <c r="O236"/>
  <c r="AA236"/>
  <c r="AG243"/>
  <c r="O257"/>
  <c r="Y257"/>
  <c r="AE258"/>
  <c r="AM258" s="1"/>
  <c r="O130"/>
  <c r="O135"/>
  <c r="O137"/>
  <c r="O139"/>
  <c r="AE139" s="1"/>
  <c r="AM139" s="1"/>
  <c r="O141"/>
  <c r="O168"/>
  <c r="AE168" s="1"/>
  <c r="AM168" s="1"/>
  <c r="O172"/>
  <c r="O177"/>
  <c r="AE177" s="1"/>
  <c r="I286"/>
  <c r="I295" s="1"/>
  <c r="Y181"/>
  <c r="O181"/>
  <c r="O183"/>
  <c r="O185"/>
  <c r="O189"/>
  <c r="AE189" s="1"/>
  <c r="O197"/>
  <c r="AE197" s="1"/>
  <c r="AM197" s="1"/>
  <c r="W199"/>
  <c r="O200"/>
  <c r="W201"/>
  <c r="O202"/>
  <c r="W203"/>
  <c r="O204"/>
  <c r="AE204" s="1"/>
  <c r="AM204" s="1"/>
  <c r="O206"/>
  <c r="AE206" s="1"/>
  <c r="AM206" s="1"/>
  <c r="W208"/>
  <c r="O209"/>
  <c r="AE209" s="1"/>
  <c r="AM209" s="1"/>
  <c r="W210"/>
  <c r="W211"/>
  <c r="W212"/>
  <c r="W213"/>
  <c r="W214"/>
  <c r="O215"/>
  <c r="AE215" s="1"/>
  <c r="AM215" s="1"/>
  <c r="W216"/>
  <c r="O217"/>
  <c r="AE217" s="1"/>
  <c r="AM217" s="1"/>
  <c r="W218"/>
  <c r="O219"/>
  <c r="AE219" s="1"/>
  <c r="AM219" s="1"/>
  <c r="W220"/>
  <c r="O221"/>
  <c r="AE221" s="1"/>
  <c r="AM221" s="1"/>
  <c r="W222"/>
  <c r="O223"/>
  <c r="AE223" s="1"/>
  <c r="W225"/>
  <c r="W227"/>
  <c r="O229"/>
  <c r="AE229" s="1"/>
  <c r="AM229" s="1"/>
  <c r="O231"/>
  <c r="AE231" s="1"/>
  <c r="AM231" s="1"/>
  <c r="O235"/>
  <c r="AE235" s="1"/>
  <c r="AM235" s="1"/>
  <c r="O240"/>
  <c r="Y240"/>
  <c r="AE274"/>
  <c r="AM274" s="1"/>
  <c r="W169"/>
  <c r="W176"/>
  <c r="K300"/>
  <c r="K286"/>
  <c r="K295" s="1"/>
  <c r="K296" s="1"/>
  <c r="U286"/>
  <c r="U295" s="1"/>
  <c r="W191"/>
  <c r="W192"/>
  <c r="W193"/>
  <c r="W195"/>
  <c r="O199"/>
  <c r="O201"/>
  <c r="O203"/>
  <c r="AE203" s="1"/>
  <c r="AM203" s="1"/>
  <c r="O205"/>
  <c r="O208"/>
  <c r="O210"/>
  <c r="O211"/>
  <c r="O212"/>
  <c r="O213"/>
  <c r="O214"/>
  <c r="O216"/>
  <c r="O218"/>
  <c r="O220"/>
  <c r="O222"/>
  <c r="O225"/>
  <c r="AA225"/>
  <c r="O227"/>
  <c r="AE227" s="1"/>
  <c r="AA227"/>
  <c r="O233"/>
  <c r="AE233" s="1"/>
  <c r="AA233"/>
  <c r="O244"/>
  <c r="Y244"/>
  <c r="O256"/>
  <c r="AE256" s="1"/>
  <c r="Y256"/>
  <c r="AG287"/>
  <c r="Y292"/>
  <c r="AC287"/>
  <c r="W181"/>
  <c r="O184"/>
  <c r="AE184" s="1"/>
  <c r="AM184" s="1"/>
  <c r="O186"/>
  <c r="O187"/>
  <c r="AE187" s="1"/>
  <c r="O188"/>
  <c r="O191"/>
  <c r="O192"/>
  <c r="O193"/>
  <c r="O195"/>
  <c r="O198"/>
  <c r="AE198" s="1"/>
  <c r="AG245"/>
  <c r="O254"/>
  <c r="Y254"/>
  <c r="O261"/>
  <c r="Y261"/>
  <c r="AA271"/>
  <c r="O277"/>
  <c r="Y277"/>
  <c r="AA242"/>
  <c r="AA243"/>
  <c r="AC243" s="1"/>
  <c r="O252"/>
  <c r="AE252" s="1"/>
  <c r="AM252" s="1"/>
  <c r="Y252"/>
  <c r="W257"/>
  <c r="O259"/>
  <c r="Y259"/>
  <c r="AC264"/>
  <c r="AG264"/>
  <c r="O270"/>
  <c r="Y270"/>
  <c r="O279"/>
  <c r="Y279"/>
  <c r="W285"/>
  <c r="O224"/>
  <c r="AE224" s="1"/>
  <c r="AE249"/>
  <c r="AM249" s="1"/>
  <c r="O275"/>
  <c r="AE275" s="1"/>
  <c r="AM275" s="1"/>
  <c r="Y275"/>
  <c r="O283"/>
  <c r="Y283"/>
  <c r="AC247"/>
  <c r="AA249"/>
  <c r="AA251"/>
  <c r="AC258"/>
  <c r="AA263"/>
  <c r="AC263" s="1"/>
  <c r="AA267"/>
  <c r="AC267" s="1"/>
  <c r="O267"/>
  <c r="AE267" s="1"/>
  <c r="AM267" s="1"/>
  <c r="O273"/>
  <c r="Y273"/>
  <c r="W279"/>
  <c r="O281"/>
  <c r="Y281"/>
  <c r="O292"/>
  <c r="O268"/>
  <c r="AE268" s="1"/>
  <c r="AM268" s="1"/>
  <c r="W288"/>
  <c r="AC265"/>
  <c r="W271"/>
  <c r="AC272"/>
  <c r="AC280"/>
  <c r="AC284"/>
  <c r="O288"/>
  <c r="O290"/>
  <c r="AE290" s="1"/>
  <c r="O291"/>
  <c r="AE291" s="1"/>
  <c r="AC255" l="1"/>
  <c r="AC227"/>
  <c r="AE27"/>
  <c r="AM27" s="1"/>
  <c r="AC18"/>
  <c r="AC282"/>
  <c r="AE31"/>
  <c r="AM31" s="1"/>
  <c r="AE99"/>
  <c r="AE237"/>
  <c r="AM237" s="1"/>
  <c r="AE250"/>
  <c r="AM250" s="1"/>
  <c r="AC185"/>
  <c r="AE97"/>
  <c r="AE60"/>
  <c r="AM60" s="1"/>
  <c r="AE162"/>
  <c r="AM162" s="1"/>
  <c r="AE186"/>
  <c r="AC160"/>
  <c r="AC21"/>
  <c r="AE19"/>
  <c r="AM19" s="1"/>
  <c r="AE18"/>
  <c r="AM18" s="1"/>
  <c r="AC10"/>
  <c r="AC56"/>
  <c r="AE66"/>
  <c r="AM66" s="1"/>
  <c r="AC266"/>
  <c r="AC29"/>
  <c r="AE200"/>
  <c r="AM200" s="1"/>
  <c r="AE130"/>
  <c r="AM130" s="1"/>
  <c r="AE240"/>
  <c r="AM240" s="1"/>
  <c r="AE183"/>
  <c r="AM183" s="1"/>
  <c r="AG250"/>
  <c r="AE202"/>
  <c r="AM202" s="1"/>
  <c r="AC197"/>
  <c r="AC12"/>
  <c r="AE74"/>
  <c r="AM74" s="1"/>
  <c r="AE98"/>
  <c r="AC61"/>
  <c r="AE160"/>
  <c r="AM160" s="1"/>
  <c r="AC135"/>
  <c r="AC40"/>
  <c r="AE23"/>
  <c r="AE118"/>
  <c r="AM118" s="1"/>
  <c r="AE243"/>
  <c r="AM243" s="1"/>
  <c r="AC225"/>
  <c r="AE254"/>
  <c r="AM254" s="1"/>
  <c r="AC217"/>
  <c r="AE169"/>
  <c r="AM169" s="1"/>
  <c r="AC153"/>
  <c r="AE138"/>
  <c r="AM138" s="1"/>
  <c r="AE78"/>
  <c r="AM78" s="1"/>
  <c r="AC237"/>
  <c r="AC86"/>
  <c r="AC194"/>
  <c r="AE100"/>
  <c r="AC45"/>
  <c r="AG10"/>
  <c r="AC186"/>
  <c r="AE165"/>
  <c r="AM165" s="1"/>
  <c r="AE153"/>
  <c r="AM153" s="1"/>
  <c r="AE145"/>
  <c r="AM145" s="1"/>
  <c r="AE107"/>
  <c r="AM107" s="1"/>
  <c r="AE72"/>
  <c r="AC68"/>
  <c r="AE40"/>
  <c r="AM40" s="1"/>
  <c r="AE90"/>
  <c r="AE81"/>
  <c r="AM81" s="1"/>
  <c r="AC215"/>
  <c r="AC198"/>
  <c r="AC98"/>
  <c r="AE69"/>
  <c r="AM69" s="1"/>
  <c r="AE42"/>
  <c r="AM42" s="1"/>
  <c r="AE39"/>
  <c r="AM39" s="1"/>
  <c r="AE24"/>
  <c r="AM24" s="1"/>
  <c r="AA173"/>
  <c r="AA294" s="1"/>
  <c r="AA296" s="1"/>
  <c r="AE114"/>
  <c r="AC103"/>
  <c r="AE115"/>
  <c r="AC69"/>
  <c r="AE36"/>
  <c r="AM36" s="1"/>
  <c r="AG266"/>
  <c r="AE287"/>
  <c r="AM287" s="1"/>
  <c r="AC251"/>
  <c r="AG248"/>
  <c r="AE244"/>
  <c r="AM244" s="1"/>
  <c r="AE220"/>
  <c r="AM220" s="1"/>
  <c r="AE208"/>
  <c r="AM208" s="1"/>
  <c r="AC236"/>
  <c r="AC149"/>
  <c r="AE154"/>
  <c r="AM154" s="1"/>
  <c r="AE94"/>
  <c r="AM94" s="1"/>
  <c r="AE85"/>
  <c r="AM85" s="1"/>
  <c r="AC123"/>
  <c r="AC77"/>
  <c r="W173"/>
  <c r="W294" s="1"/>
  <c r="AG44"/>
  <c r="AG29"/>
  <c r="AC55"/>
  <c r="AC28"/>
  <c r="AC288"/>
  <c r="AE247"/>
  <c r="AM247" s="1"/>
  <c r="AE278"/>
  <c r="AM278" s="1"/>
  <c r="AE255"/>
  <c r="AM255" s="1"/>
  <c r="AC290"/>
  <c r="AE155"/>
  <c r="AM155" s="1"/>
  <c r="AE147"/>
  <c r="AM147" s="1"/>
  <c r="AE129"/>
  <c r="AM129" s="1"/>
  <c r="AE62"/>
  <c r="AM62" s="1"/>
  <c r="AC191"/>
  <c r="AC170"/>
  <c r="AE120"/>
  <c r="AM120" s="1"/>
  <c r="AE95"/>
  <c r="AM95" s="1"/>
  <c r="AC90"/>
  <c r="AC109"/>
  <c r="AE57"/>
  <c r="AM57" s="1"/>
  <c r="AE38"/>
  <c r="AM38" s="1"/>
  <c r="AC171"/>
  <c r="AC129"/>
  <c r="AC34"/>
  <c r="AE67"/>
  <c r="AM67" s="1"/>
  <c r="AC57"/>
  <c r="AC141"/>
  <c r="AC92"/>
  <c r="AE20"/>
  <c r="AC6"/>
  <c r="AE128"/>
  <c r="AM128" s="1"/>
  <c r="AE199"/>
  <c r="AM199" s="1"/>
  <c r="AE101"/>
  <c r="AE70"/>
  <c r="AM70" s="1"/>
  <c r="AC121"/>
  <c r="AC249"/>
  <c r="AE279"/>
  <c r="AM279" s="1"/>
  <c r="AC242"/>
  <c r="AC256"/>
  <c r="AC233"/>
  <c r="AE141"/>
  <c r="AM141" s="1"/>
  <c r="AE234"/>
  <c r="AM234" s="1"/>
  <c r="AE230"/>
  <c r="AM230" s="1"/>
  <c r="AE226"/>
  <c r="AC151"/>
  <c r="AC125"/>
  <c r="W300"/>
  <c r="AE122"/>
  <c r="AM122" s="1"/>
  <c r="AC73"/>
  <c r="AC116"/>
  <c r="AA300"/>
  <c r="AC19"/>
  <c r="AC4"/>
  <c r="AC53"/>
  <c r="AC41"/>
  <c r="AE282"/>
  <c r="AM282" s="1"/>
  <c r="AE241"/>
  <c r="AM241" s="1"/>
  <c r="AC235"/>
  <c r="AC218"/>
  <c r="AC101"/>
  <c r="AC91"/>
  <c r="AC139"/>
  <c r="AC222"/>
  <c r="AC48"/>
  <c r="AE158"/>
  <c r="AM158" s="1"/>
  <c r="AE245"/>
  <c r="AM245" s="1"/>
  <c r="AE225"/>
  <c r="AC274"/>
  <c r="AE281"/>
  <c r="AM281" s="1"/>
  <c r="AE270"/>
  <c r="AM270" s="1"/>
  <c r="AE259"/>
  <c r="AM259" s="1"/>
  <c r="AE277"/>
  <c r="AM277" s="1"/>
  <c r="AE261"/>
  <c r="AE188"/>
  <c r="AM188" s="1"/>
  <c r="AE137"/>
  <c r="AM137" s="1"/>
  <c r="AE236"/>
  <c r="AM236" s="1"/>
  <c r="AC219"/>
  <c r="AC204"/>
  <c r="AE232"/>
  <c r="AE228"/>
  <c r="AM228" s="1"/>
  <c r="AC192"/>
  <c r="AC155"/>
  <c r="AC147"/>
  <c r="AE238"/>
  <c r="AM238" s="1"/>
  <c r="AC81"/>
  <c r="AG63"/>
  <c r="AC62"/>
  <c r="AC13"/>
  <c r="AC60"/>
  <c r="AC241"/>
  <c r="AC165"/>
  <c r="AE151"/>
  <c r="AM151" s="1"/>
  <c r="AE143"/>
  <c r="AM143" s="1"/>
  <c r="AC72"/>
  <c r="AC210"/>
  <c r="AE28"/>
  <c r="AM28" s="1"/>
  <c r="AE32"/>
  <c r="AM32" s="1"/>
  <c r="AE135"/>
  <c r="AM135" s="1"/>
  <c r="AE124"/>
  <c r="AE146"/>
  <c r="AM146" s="1"/>
  <c r="AE108"/>
  <c r="AM108" s="1"/>
  <c r="AG50"/>
  <c r="AE276"/>
  <c r="AM276" s="1"/>
  <c r="AE194"/>
  <c r="AM194" s="1"/>
  <c r="AE102"/>
  <c r="AM102" s="1"/>
  <c r="AC220"/>
  <c r="AE164"/>
  <c r="AE6"/>
  <c r="AM6" s="1"/>
  <c r="AC205"/>
  <c r="AC208"/>
  <c r="AC35"/>
  <c r="AE191"/>
  <c r="AE185"/>
  <c r="AM185" s="1"/>
  <c r="AC132"/>
  <c r="AG67"/>
  <c r="AG57"/>
  <c r="AE271"/>
  <c r="AM271" s="1"/>
  <c r="AE161"/>
  <c r="AM161" s="1"/>
  <c r="AG178"/>
  <c r="AC15"/>
  <c r="AC100"/>
  <c r="S296"/>
  <c r="AC31"/>
  <c r="AC199"/>
  <c r="AE133"/>
  <c r="AC140"/>
  <c r="AC262"/>
  <c r="AC203"/>
  <c r="AE103"/>
  <c r="AM103" s="1"/>
  <c r="AC216"/>
  <c r="AC253"/>
  <c r="AE216"/>
  <c r="AM216" s="1"/>
  <c r="AE211"/>
  <c r="AC195"/>
  <c r="AC145"/>
  <c r="AE136"/>
  <c r="AM136" s="1"/>
  <c r="AE123"/>
  <c r="AE17"/>
  <c r="AM17" s="1"/>
  <c r="AE176"/>
  <c r="AM176" s="1"/>
  <c r="AE273"/>
  <c r="AM273" s="1"/>
  <c r="AC260"/>
  <c r="AE283"/>
  <c r="AM283" s="1"/>
  <c r="AE195"/>
  <c r="AM195" s="1"/>
  <c r="W286"/>
  <c r="W295" s="1"/>
  <c r="AE171"/>
  <c r="AM171" s="1"/>
  <c r="AC285"/>
  <c r="AG54"/>
  <c r="AE280"/>
  <c r="AM280" s="1"/>
  <c r="AC177"/>
  <c r="AE167"/>
  <c r="AM167" s="1"/>
  <c r="AE178"/>
  <c r="AM178" s="1"/>
  <c r="AC214"/>
  <c r="AC281"/>
  <c r="AG281"/>
  <c r="AC279"/>
  <c r="AG279"/>
  <c r="AC261"/>
  <c r="AG261"/>
  <c r="Y286"/>
  <c r="AG181"/>
  <c r="AC181"/>
  <c r="AE257"/>
  <c r="AM257" s="1"/>
  <c r="AC154"/>
  <c r="AG154"/>
  <c r="AC146"/>
  <c r="AG146"/>
  <c r="AC85"/>
  <c r="AG85"/>
  <c r="AC76"/>
  <c r="AG76"/>
  <c r="AG9"/>
  <c r="AC9"/>
  <c r="O179"/>
  <c r="AE174"/>
  <c r="AM174" s="1"/>
  <c r="AE214"/>
  <c r="AM214" s="1"/>
  <c r="AE201"/>
  <c r="AM201" s="1"/>
  <c r="AE150"/>
  <c r="AM150" s="1"/>
  <c r="AC25"/>
  <c r="AG25"/>
  <c r="AE132"/>
  <c r="AM132" s="1"/>
  <c r="AC126"/>
  <c r="AG126"/>
  <c r="AC94"/>
  <c r="AG94"/>
  <c r="AC27"/>
  <c r="AG27"/>
  <c r="AC159"/>
  <c r="AG159"/>
  <c r="AG270"/>
  <c r="AC270"/>
  <c r="AC259"/>
  <c r="AG259"/>
  <c r="AC254"/>
  <c r="AG254"/>
  <c r="AE193"/>
  <c r="AM193" s="1"/>
  <c r="AE213"/>
  <c r="AC152"/>
  <c r="AG152"/>
  <c r="AC148"/>
  <c r="AG148"/>
  <c r="AC144"/>
  <c r="AG144"/>
  <c r="AA286"/>
  <c r="AA295" s="1"/>
  <c r="AE126"/>
  <c r="AM126" s="1"/>
  <c r="AC87"/>
  <c r="AG87"/>
  <c r="AC82"/>
  <c r="AG82"/>
  <c r="AC78"/>
  <c r="AG78"/>
  <c r="AC74"/>
  <c r="AG74"/>
  <c r="AE285"/>
  <c r="AM285" s="1"/>
  <c r="AE163"/>
  <c r="AM163" s="1"/>
  <c r="AE159"/>
  <c r="AM159" s="1"/>
  <c r="W296"/>
  <c r="O173"/>
  <c r="AE4"/>
  <c r="AM4" s="1"/>
  <c r="AE131"/>
  <c r="AG26"/>
  <c r="AC26"/>
  <c r="AC277"/>
  <c r="AG277"/>
  <c r="AC166"/>
  <c r="AG166"/>
  <c r="AC150"/>
  <c r="AG150"/>
  <c r="AG108"/>
  <c r="AC108"/>
  <c r="AC89"/>
  <c r="AG89"/>
  <c r="AC80"/>
  <c r="AG80"/>
  <c r="AE157"/>
  <c r="AM157" s="1"/>
  <c r="Y173"/>
  <c r="AC275"/>
  <c r="AG275"/>
  <c r="AC252"/>
  <c r="AG252"/>
  <c r="AC244"/>
  <c r="AG244"/>
  <c r="AE222"/>
  <c r="AM222" s="1"/>
  <c r="AE210"/>
  <c r="AC240"/>
  <c r="AG240"/>
  <c r="AE110"/>
  <c r="AM110" s="1"/>
  <c r="AE109"/>
  <c r="AM109" s="1"/>
  <c r="AC7"/>
  <c r="AG7"/>
  <c r="AC163"/>
  <c r="AG163"/>
  <c r="AC131"/>
  <c r="AE288"/>
  <c r="AM288" s="1"/>
  <c r="O299"/>
  <c r="AE292"/>
  <c r="AM292" s="1"/>
  <c r="AC273"/>
  <c r="AG273"/>
  <c r="AC283"/>
  <c r="AG283"/>
  <c r="AE192"/>
  <c r="AG292"/>
  <c r="Y299"/>
  <c r="AE218"/>
  <c r="AM218" s="1"/>
  <c r="AE212"/>
  <c r="AE205"/>
  <c r="AM205" s="1"/>
  <c r="O286"/>
  <c r="AE181"/>
  <c r="AM181" s="1"/>
  <c r="AE172"/>
  <c r="AM172" s="1"/>
  <c r="AC257"/>
  <c r="AG257"/>
  <c r="AC169"/>
  <c r="AC246"/>
  <c r="AG246"/>
  <c r="AG175"/>
  <c r="AC175"/>
  <c r="AE156"/>
  <c r="AE152"/>
  <c r="AM152" s="1"/>
  <c r="AE148"/>
  <c r="AM148" s="1"/>
  <c r="AE144"/>
  <c r="AM144" s="1"/>
  <c r="AG106"/>
  <c r="AC106"/>
  <c r="AE11"/>
  <c r="AM11" s="1"/>
  <c r="U296"/>
  <c r="AC176"/>
  <c r="AG176"/>
  <c r="AC128"/>
  <c r="AG128"/>
  <c r="AC96"/>
  <c r="AG96"/>
  <c r="AG271"/>
  <c r="AC271"/>
  <c r="AC161"/>
  <c r="AG161"/>
  <c r="AC157"/>
  <c r="AG157"/>
  <c r="I296"/>
  <c r="AG174"/>
  <c r="Y179"/>
  <c r="AC174"/>
  <c r="AG8"/>
  <c r="AC8"/>
  <c r="O294" l="1"/>
  <c r="AE173"/>
  <c r="O298"/>
  <c r="O300" s="1"/>
  <c r="AE179"/>
  <c r="AM179" s="1"/>
  <c r="Y294"/>
  <c r="AG173"/>
  <c r="Y298"/>
  <c r="Y300" s="1"/>
  <c r="AG179"/>
  <c r="O295"/>
  <c r="AE286"/>
  <c r="Y295"/>
  <c r="AG286"/>
  <c r="Y296" l="1"/>
  <c r="O296"/>
  <c r="AE295"/>
  <c r="AM286"/>
  <c r="AE294"/>
  <c r="AE296" s="1"/>
  <c r="AM173"/>
  <c r="C110" i="10" l="1"/>
  <c r="C113" l="1"/>
</calcChain>
</file>

<file path=xl/sharedStrings.xml><?xml version="1.0" encoding="utf-8"?>
<sst xmlns="http://schemas.openxmlformats.org/spreadsheetml/2006/main" count="3183" uniqueCount="857">
  <si>
    <t>STATO PATRIMONIALE</t>
  </si>
  <si>
    <r>
      <rPr>
        <b/>
        <sz val="8"/>
        <color indexed="9"/>
        <rFont val="Symbol"/>
        <family val="1"/>
        <charset val="2"/>
      </rPr>
      <t>D</t>
    </r>
    <r>
      <rPr>
        <b/>
        <sz val="8"/>
        <color indexed="9"/>
        <rFont val="Arial"/>
        <family val="2"/>
      </rPr>
      <t xml:space="preserve"> 2013-2012</t>
    </r>
  </si>
  <si>
    <r>
      <rPr>
        <b/>
        <sz val="8"/>
        <color indexed="9"/>
        <rFont val="Symbol"/>
        <family val="1"/>
        <charset val="2"/>
      </rPr>
      <t>D</t>
    </r>
    <r>
      <rPr>
        <b/>
        <sz val="8"/>
        <color indexed="9"/>
        <rFont val="Arial"/>
        <family val="2"/>
      </rPr>
      <t xml:space="preserve"> % 2013-2012</t>
    </r>
  </si>
  <si>
    <t>COD VOCE 2011</t>
  </si>
  <si>
    <t>COD VOCE
2012</t>
  </si>
  <si>
    <t>DESCRIZIONE VOCE</t>
  </si>
  <si>
    <t>ASReM</t>
  </si>
  <si>
    <t>SP000</t>
  </si>
  <si>
    <t>Rettifiche ed Elisioni</t>
  </si>
  <si>
    <t xml:space="preserve">SP999 </t>
  </si>
  <si>
    <t>AA9999</t>
  </si>
  <si>
    <t>AAZ999</t>
  </si>
  <si>
    <t>A) IMMOBILIZZAZIONI</t>
  </si>
  <si>
    <t>di cui:</t>
  </si>
  <si>
    <t>AA0100</t>
  </si>
  <si>
    <t>AAA000</t>
  </si>
  <si>
    <t>A.I) IMMOBILIZZAZIONI IMMATERIALI</t>
  </si>
  <si>
    <t>AA0102</t>
  </si>
  <si>
    <t>AAA010</t>
  </si>
  <si>
    <t>A.I.1) Costi di impianto e di ampliamento</t>
  </si>
  <si>
    <t>AA0104</t>
  </si>
  <si>
    <t>AAA020</t>
  </si>
  <si>
    <t>A.I.1.a) Costi di impianto e di ampliamento</t>
  </si>
  <si>
    <t>AA0106</t>
  </si>
  <si>
    <t>AAA030</t>
  </si>
  <si>
    <t>A.I.1.b) F.do Amm.to costi di impianto e di ampliamento</t>
  </si>
  <si>
    <t>AA0108</t>
  </si>
  <si>
    <t>AAA040</t>
  </si>
  <si>
    <t>A.I.2) Costi di ricerca e sviluppo</t>
  </si>
  <si>
    <t>AA0110</t>
  </si>
  <si>
    <t>AAA050</t>
  </si>
  <si>
    <t>A.I.2.a) Costi di ricerca e sviluppo</t>
  </si>
  <si>
    <t>AA0112</t>
  </si>
  <si>
    <t>AAA060</t>
  </si>
  <si>
    <t>A.I.2.b) F.do Amm.to costi di ricerca e sviluppo</t>
  </si>
  <si>
    <t>AA0114</t>
  </si>
  <si>
    <t>AAA070</t>
  </si>
  <si>
    <t>A.I.3) Diritti di brevetto e diritti di utilizzazione delle opere d'ingegno</t>
  </si>
  <si>
    <t>AA0116</t>
  </si>
  <si>
    <t>AAA080</t>
  </si>
  <si>
    <t>A.I.3.a) Diritti di brevetto e diritti di utilizzazione delle opere d'ingegno - derivanti dall'attività di ricerca</t>
  </si>
  <si>
    <t>AA0118</t>
  </si>
  <si>
    <t>AAA090</t>
  </si>
  <si>
    <t>A.I.3.b) F.do Amm.to diritti di brevetto e diritti di utilizzazione delle opere d'ingegno - derivanti dall'attività di ricerca</t>
  </si>
  <si>
    <t>AAA100</t>
  </si>
  <si>
    <t>A.I.3.c) Diritti di brevetto e diritti di utilizzazione delle opere d'ingegno - altri</t>
  </si>
  <si>
    <t>AAA110</t>
  </si>
  <si>
    <t>A.I.3.d) F.do Amm.to diritti di brevetto e diritti di utilizzazione delle opere d'ingegno - altri</t>
  </si>
  <si>
    <t>AA0120</t>
  </si>
  <si>
    <t>AAA120</t>
  </si>
  <si>
    <t>A.I.4) Immobilizzazioni immateriali in corso e acconti</t>
  </si>
  <si>
    <t>AA0122</t>
  </si>
  <si>
    <t>AAA130</t>
  </si>
  <si>
    <t>A.I.5) Altre immobilizzazioni immateriali</t>
  </si>
  <si>
    <t>AA0124</t>
  </si>
  <si>
    <t>AAA140</t>
  </si>
  <si>
    <t>A.I.5.a) Concessioni, licenze, marchi e diritti simili</t>
  </si>
  <si>
    <t>AA0126</t>
  </si>
  <si>
    <t>AAA150</t>
  </si>
  <si>
    <t>A.I.5.b) F.do Amm.to concessioni, licenze, marchi e diritti simili</t>
  </si>
  <si>
    <t>AAA160</t>
  </si>
  <si>
    <t>A.I.5.c) Migliorie su beni di terzi</t>
  </si>
  <si>
    <t>AAA170</t>
  </si>
  <si>
    <t>A.I.5.d) F.do Amm.to migliorie su beni di terzi</t>
  </si>
  <si>
    <t>AAA180</t>
  </si>
  <si>
    <t>A.I.5.e) Pubblicità</t>
  </si>
  <si>
    <t>AAA190</t>
  </si>
  <si>
    <t>A.I.5.f) F.do Amm.to pubblicità</t>
  </si>
  <si>
    <t>AAA200</t>
  </si>
  <si>
    <t>A.I.5.g) Altre immobilizzazioni immateriali</t>
  </si>
  <si>
    <t>AAA210</t>
  </si>
  <si>
    <t>A.I.5.h) F.do Amm.to altre immobilizzazioni immateriali</t>
  </si>
  <si>
    <t>AAA220</t>
  </si>
  <si>
    <t>A.I.6) Fondo Svalutazione immobilizzazioni immateriali</t>
  </si>
  <si>
    <t>AAA230</t>
  </si>
  <si>
    <t>A.I.6.a) F.do Svalut. Costi di impianto e di ampliamento</t>
  </si>
  <si>
    <t>Nota 3</t>
  </si>
  <si>
    <t>AAA240</t>
  </si>
  <si>
    <t>A.I.6.b) F.do Svalut. Costi di ricerca e sviluppo</t>
  </si>
  <si>
    <t>AAA250</t>
  </si>
  <si>
    <t>A.I.6.c) F.do Svalut. Diritti di brevetto e diritti di utilizzazione delle opere d'ingegno</t>
  </si>
  <si>
    <t>AAA260</t>
  </si>
  <si>
    <t>A.I.6.d) F.do Svalut. Altre immobilizzazioni immateriali</t>
  </si>
  <si>
    <t>AA0200</t>
  </si>
  <si>
    <t>AAA270</t>
  </si>
  <si>
    <t>A.II)  IMMOBILIZZAZIONI MATERIALI</t>
  </si>
  <si>
    <t>AAA280</t>
  </si>
  <si>
    <t>A.II.1) Terreni</t>
  </si>
  <si>
    <t>AA0202</t>
  </si>
  <si>
    <t>AAA290</t>
  </si>
  <si>
    <t>A.II.1.a) Terreni disponibili</t>
  </si>
  <si>
    <t>AAA300</t>
  </si>
  <si>
    <t>A.II.1.b) Terreni indisponibili</t>
  </si>
  <si>
    <t>AA0204</t>
  </si>
  <si>
    <t>AAA310</t>
  </si>
  <si>
    <t>A.II.2) Fabbricati</t>
  </si>
  <si>
    <t>AA0206</t>
  </si>
  <si>
    <t>AAA320</t>
  </si>
  <si>
    <t>A.II.2.a) Fabbricati non strumentali (disponibili)</t>
  </si>
  <si>
    <t>AA0208</t>
  </si>
  <si>
    <t>AAA330</t>
  </si>
  <si>
    <t>A.II.2.a.1) Fabbricati non strumentali (disponibili)</t>
  </si>
  <si>
    <t>AA0210</t>
  </si>
  <si>
    <t>AAA340</t>
  </si>
  <si>
    <t>A.II.2.a.2) F.do Amm.to Fabbricati non strumentali (disponibili)</t>
  </si>
  <si>
    <t>AA0212</t>
  </si>
  <si>
    <t>AAA350</t>
  </si>
  <si>
    <t>A.II.2.b) Fabbricati strumentali (indisponibili)</t>
  </si>
  <si>
    <t>AA0214</t>
  </si>
  <si>
    <t>AAA360</t>
  </si>
  <si>
    <t>A.II.2.b.1) Fabbricati strumentali (indisponibili)</t>
  </si>
  <si>
    <t>AA0216</t>
  </si>
  <si>
    <t>AAA370</t>
  </si>
  <si>
    <t>A.II.2.b.2) F.do Amm.to Fabbricati strumentali (indisponibili)</t>
  </si>
  <si>
    <t>AA0218</t>
  </si>
  <si>
    <t>AAA380</t>
  </si>
  <si>
    <t>A.II.3) Impianti e macchinari</t>
  </si>
  <si>
    <t>AA0220</t>
  </si>
  <si>
    <t>AAA390</t>
  </si>
  <si>
    <t>A.II.3.a) Impianti e macchinari</t>
  </si>
  <si>
    <t>AA0222</t>
  </si>
  <si>
    <t>AAA400</t>
  </si>
  <si>
    <t>A.II.3.b) F.do Amm.to Impianti e macchinari</t>
  </si>
  <si>
    <t>AA0224</t>
  </si>
  <si>
    <t>AAA410</t>
  </si>
  <si>
    <t>A.II.4) Attrezzature sanitarie e scientifiche</t>
  </si>
  <si>
    <t>AA0226</t>
  </si>
  <si>
    <t>AAA420</t>
  </si>
  <si>
    <t>A.II.4.a) Attrezzature sanitarie e scientifiche</t>
  </si>
  <si>
    <t>AA0228</t>
  </si>
  <si>
    <t>AAA430</t>
  </si>
  <si>
    <t>A.II.4.b) F.do Amm.to Attrezzature sanitarie e scientifiche</t>
  </si>
  <si>
    <t>AA0230</t>
  </si>
  <si>
    <t>AAA440</t>
  </si>
  <si>
    <t>A.II.5) Mobili e arredi</t>
  </si>
  <si>
    <t>AA0232</t>
  </si>
  <si>
    <t>AAA450</t>
  </si>
  <si>
    <t>A.II.5.a) Mobili e arredi</t>
  </si>
  <si>
    <t>AA0234</t>
  </si>
  <si>
    <t>AAA460</t>
  </si>
  <si>
    <t>A.II.5.b) F.do Amm.to Mobili e arredi</t>
  </si>
  <si>
    <t>AA0236</t>
  </si>
  <si>
    <t>AAA470</t>
  </si>
  <si>
    <t>A.II.6) Automezzi</t>
  </si>
  <si>
    <t>AA0238</t>
  </si>
  <si>
    <t>AAA480</t>
  </si>
  <si>
    <t>A.II.6.a) Automezzi</t>
  </si>
  <si>
    <t>AA0240</t>
  </si>
  <si>
    <t>AAA490</t>
  </si>
  <si>
    <t>A.II.6.b) F.do Amm.to Automezzi</t>
  </si>
  <si>
    <t>AA0244</t>
  </si>
  <si>
    <t>AAA500</t>
  </si>
  <si>
    <t>A.II.7) Oggetti d'arte</t>
  </si>
  <si>
    <t>AAA510</t>
  </si>
  <si>
    <t>A.II.8) Altre immobilizzazioni materiali</t>
  </si>
  <si>
    <t>AAA520</t>
  </si>
  <si>
    <t>A.II.8.a) Altre immobilizzazioni materiali</t>
  </si>
  <si>
    <t>AA0246</t>
  </si>
  <si>
    <t>AAA530</t>
  </si>
  <si>
    <t>A.II.8.b) F.do Amm.to Altre immobilizzazioni materiali</t>
  </si>
  <si>
    <t>AA0248</t>
  </si>
  <si>
    <t>AAA540</t>
  </si>
  <si>
    <t>A.II.9) Immobilizzazioni materiali in corso e acconti</t>
  </si>
  <si>
    <t>AAA550</t>
  </si>
  <si>
    <t>A.II.10) Fondo Svalutazione immobilizzazioni materiali</t>
  </si>
  <si>
    <t>AAA560</t>
  </si>
  <si>
    <t>A.II.10.a) F.do Svalut. Terreni</t>
  </si>
  <si>
    <t>AAA570</t>
  </si>
  <si>
    <t>A.II.10.b) F.do Svalut. Fabbricati</t>
  </si>
  <si>
    <t>AAA580</t>
  </si>
  <si>
    <t>A.II.10.c) F.do Svalut. Impianti e macchinari</t>
  </si>
  <si>
    <t>AAA590</t>
  </si>
  <si>
    <t>A.II.10.d) F.do Svalut. Attrezzature sanitarie e scientifiche</t>
  </si>
  <si>
    <t>AAA600</t>
  </si>
  <si>
    <t>A.II.10.e) F.do Svalut. Mobili e arredi</t>
  </si>
  <si>
    <t>AAA610</t>
  </si>
  <si>
    <t>A.II.10.f) F.do Svalut. Automezzi</t>
  </si>
  <si>
    <t>AAA620</t>
  </si>
  <si>
    <t>A.II.10.g) F.do Svalut. Oggetti d'arte</t>
  </si>
  <si>
    <t>AAA630</t>
  </si>
  <si>
    <t>A.II.10.h) F.do Svalut. Altre immobilizzazioni materiali</t>
  </si>
  <si>
    <t>AA0300</t>
  </si>
  <si>
    <t>AAA640</t>
  </si>
  <si>
    <t>A.III)  IMMOBILIZZAZIONI FINANZIARIE</t>
  </si>
  <si>
    <t>AA0302</t>
  </si>
  <si>
    <t>AAA650</t>
  </si>
  <si>
    <t>A.III.1) Crediti finanziari</t>
  </si>
  <si>
    <t>AA0310</t>
  </si>
  <si>
    <t>AAA660</t>
  </si>
  <si>
    <t>A.III.1.a) Crediti finanziari v/Stato</t>
  </si>
  <si>
    <t>AA0308</t>
  </si>
  <si>
    <t>AAA670</t>
  </si>
  <si>
    <t>A.III.1.b) Crediti finanziari v/Regione</t>
  </si>
  <si>
    <t>AA0304+AA0306</t>
  </si>
  <si>
    <t>AAA680</t>
  </si>
  <si>
    <t>A.III.1.c) Crediti finanziari v/partecipate</t>
  </si>
  <si>
    <t>AAA690</t>
  </si>
  <si>
    <t>A.III.1.d) Crediti finanziari v/altri</t>
  </si>
  <si>
    <t>AA0312</t>
  </si>
  <si>
    <t>AAA700</t>
  </si>
  <si>
    <t>A.III.2) Titoli</t>
  </si>
  <si>
    <t>AA0314</t>
  </si>
  <si>
    <t>AAA710</t>
  </si>
  <si>
    <t>A.III.2.a) Partecipazioni</t>
  </si>
  <si>
    <t>AA0320</t>
  </si>
  <si>
    <t>AAA720</t>
  </si>
  <si>
    <t>A.III.2.b) Altri titoli</t>
  </si>
  <si>
    <t>AA0322</t>
  </si>
  <si>
    <t>AAA730</t>
  </si>
  <si>
    <t>A.III.2.b.1) Titoli di Stato</t>
  </si>
  <si>
    <t>AA0324</t>
  </si>
  <si>
    <t>AAA740</t>
  </si>
  <si>
    <t>A.III.2.b.2) Altre Obbligazioni</t>
  </si>
  <si>
    <t>AA0326</t>
  </si>
  <si>
    <t>AAA750</t>
  </si>
  <si>
    <t>A.III.2.b.3) Titoli azionari quotati in Borsa</t>
  </si>
  <si>
    <t>AA0328</t>
  </si>
  <si>
    <t>AAA760</t>
  </si>
  <si>
    <t>A.III.2.b.4) Titoli diversi</t>
  </si>
  <si>
    <t>AB9999</t>
  </si>
  <si>
    <t>ABZ999</t>
  </si>
  <si>
    <t>B) ATTIVO CIRCOLANTE</t>
  </si>
  <si>
    <t>AB0100</t>
  </si>
  <si>
    <t>ABA000</t>
  </si>
  <si>
    <t>B.I)  RIMANENZE</t>
  </si>
  <si>
    <t>AB0102</t>
  </si>
  <si>
    <t>ABA010</t>
  </si>
  <si>
    <t>B.I.1) Rimanenze beni sanitari</t>
  </si>
  <si>
    <t>AB0104</t>
  </si>
  <si>
    <t>ABA020</t>
  </si>
  <si>
    <t>B.I.1.a)  Prodotti farmaceutici ed emoderivati</t>
  </si>
  <si>
    <t>AB0114</t>
  </si>
  <si>
    <t>ABA030</t>
  </si>
  <si>
    <t>B.I.1.b)  Sangue ed emocomponenti</t>
  </si>
  <si>
    <t>AB0106+AB0108+AB0110+AB0112</t>
  </si>
  <si>
    <t>ABA040</t>
  </si>
  <si>
    <t>B.I.1.c)  Dispositivi medici</t>
  </si>
  <si>
    <t>ABA050</t>
  </si>
  <si>
    <t>B.I.1.d)  Prodotti dietetici</t>
  </si>
  <si>
    <t>ABA060</t>
  </si>
  <si>
    <t>B.I.1.e)  Materiali per la profilassi (vaccini)</t>
  </si>
  <si>
    <t>AB0106</t>
  </si>
  <si>
    <t>ABA070</t>
  </si>
  <si>
    <t>B.I.1.f)  Prodotti chimici</t>
  </si>
  <si>
    <t>ABA080</t>
  </si>
  <si>
    <t>B.I.1.g)  Materiali e prodotti per uso veterinario</t>
  </si>
  <si>
    <t>ABA090</t>
  </si>
  <si>
    <t>B.I.1.h)  Altri beni e prodotti sanitari</t>
  </si>
  <si>
    <t>AB0116</t>
  </si>
  <si>
    <t>ABA100</t>
  </si>
  <si>
    <t>B.I.1.i)  Acconti per acquisto di beni e prodotti sanitari</t>
  </si>
  <si>
    <t>AB0118</t>
  </si>
  <si>
    <t>ABA110</t>
  </si>
  <si>
    <t>B.I.2) Rimanenze beni non sanitari</t>
  </si>
  <si>
    <t>AB0121</t>
  </si>
  <si>
    <t>ABA120</t>
  </si>
  <si>
    <t>B.I.2.a)  Prodotti alimentari</t>
  </si>
  <si>
    <t>ABA130</t>
  </si>
  <si>
    <t>B.I.2.b)  Materiali di guardaroba, di pulizia, e di convivenza in genere</t>
  </si>
  <si>
    <t>ABA140</t>
  </si>
  <si>
    <t>B.I.2.c)  Combustibili, carburanti e lubrificanti</t>
  </si>
  <si>
    <t>ABA150</t>
  </si>
  <si>
    <t>B.I.2.d)  Supporti informatici e cancelleria</t>
  </si>
  <si>
    <t>ABA160</t>
  </si>
  <si>
    <t>B.I.2.e)  Materiale per la manutenzione</t>
  </si>
  <si>
    <t>ABA170</t>
  </si>
  <si>
    <t>B.I.2.f)  Altri beni e prodotti non sanitari</t>
  </si>
  <si>
    <t>AB0120</t>
  </si>
  <si>
    <t>ABA180</t>
  </si>
  <si>
    <t>B.I.2.g)  Acconti per acquisto di beni e prodotti non sanitari</t>
  </si>
  <si>
    <t>ABA190</t>
  </si>
  <si>
    <t xml:space="preserve">B.II)  CREDITI </t>
  </si>
  <si>
    <t>ABA200</t>
  </si>
  <si>
    <t>B.II.1)  Crediti v/Stato</t>
  </si>
  <si>
    <t>SS</t>
  </si>
  <si>
    <t>AB0206</t>
  </si>
  <si>
    <t>ABA210</t>
  </si>
  <si>
    <t>B.II.1.a)  Crediti v/Stato per spesa corrente - Integrazione a norma del D.L.vo 56/2000</t>
  </si>
  <si>
    <t>ABA220</t>
  </si>
  <si>
    <t>B.II.1.b)  Crediti v/Stato per spesa corrente - FSN</t>
  </si>
  <si>
    <t>S</t>
  </si>
  <si>
    <t>AB0208+AB0210</t>
  </si>
  <si>
    <t>ABA230</t>
  </si>
  <si>
    <t>B.II.1.c)  Crediti v/Stato per mobilità attiva extraregionale</t>
  </si>
  <si>
    <t>AB0208</t>
  </si>
  <si>
    <t>ABA240</t>
  </si>
  <si>
    <t>B.II.1.d)  Crediti v/Stato per mobilità attiva internazionale</t>
  </si>
  <si>
    <t>ABA250</t>
  </si>
  <si>
    <t>B.II.1.e)  Crediti v/Stato per acconto quota fabbisogno sanitario regionale standard</t>
  </si>
  <si>
    <t>ABA260</t>
  </si>
  <si>
    <t>B.II.1.f)  Crediti v/Stato per finanziamento sanitario aggiuntivo corrente</t>
  </si>
  <si>
    <t>ABA270</t>
  </si>
  <si>
    <t>B.II.1.g)   Crediti v/Stato per spesa corrente - altro</t>
  </si>
  <si>
    <t>AB0212</t>
  </si>
  <si>
    <t>ABA280</t>
  </si>
  <si>
    <t>B.II.1.h)  Crediti v/Stato per finanziamenti per investimenti</t>
  </si>
  <si>
    <t>ABA290</t>
  </si>
  <si>
    <t>B.II.1.i)  Crediti v/Stato per ricerca</t>
  </si>
  <si>
    <t>ABA300</t>
  </si>
  <si>
    <t>B.II.1.i.1)  Crediti v/Stato per ricerca corrente - Ministero della Salute</t>
  </si>
  <si>
    <t>ABA310</t>
  </si>
  <si>
    <t>B.II.1.i.2)  Crediti v/Stato per ricerca finalizzata - Ministero della Salute</t>
  </si>
  <si>
    <t>ABA320</t>
  </si>
  <si>
    <t xml:space="preserve">B.II.1.i.3)  Crediti v/Stato per ricerca - altre Amministrazioni centrali </t>
  </si>
  <si>
    <t>ABA330</t>
  </si>
  <si>
    <t>B.II.1.i.4)  Crediti v/Stato per ricerca - finanziamenti per investimenti</t>
  </si>
  <si>
    <t>AB0276</t>
  </si>
  <si>
    <t>ABA340</t>
  </si>
  <si>
    <t>B.II.1.l)  Crediti v/prefetture</t>
  </si>
  <si>
    <t>ABA350</t>
  </si>
  <si>
    <t>B.II.2)  Crediti v/Regione o Provincia Autonoma</t>
  </si>
  <si>
    <t>AB0214</t>
  </si>
  <si>
    <t>ABA360</t>
  </si>
  <si>
    <t>B.II.2.a)  Crediti v/Regione o Provincia Autonoma per spesa corrente</t>
  </si>
  <si>
    <t>RR</t>
  </si>
  <si>
    <t>AB0216</t>
  </si>
  <si>
    <t>ABA370</t>
  </si>
  <si>
    <t>B.II.2.a.1)  Crediti v/Regione o Provincia Autonoma per spesa corrente - IRAP</t>
  </si>
  <si>
    <t>ABA380</t>
  </si>
  <si>
    <t>B.II.2.a.2)  Crediti v/Regione o Provincia Autonoma per spesa corrente - Addizionale IRPEF</t>
  </si>
  <si>
    <t>ABA390</t>
  </si>
  <si>
    <t>B.II.2.a.3)  Crediti v/Regione o Provincia Autonoma per quota FSR</t>
  </si>
  <si>
    <t>R</t>
  </si>
  <si>
    <t>AB0218+AB0222</t>
  </si>
  <si>
    <t>ABA400</t>
  </si>
  <si>
    <t>B.II.2.a.4)  Crediti v/Regione o Provincia Autonoma per mobilità attiva intraregionale</t>
  </si>
  <si>
    <t>AB0220</t>
  </si>
  <si>
    <t>ABA410</t>
  </si>
  <si>
    <t>B.II.2.a.5)  Crediti v/Regione o Provincia Autonoma per mobilità attiva extraregionale</t>
  </si>
  <si>
    <t>ABA420</t>
  </si>
  <si>
    <t>B.II.2.a.6)  Crediti v/Regione o Provincia Autonoma per acconto quota FSR</t>
  </si>
  <si>
    <t>ABA430</t>
  </si>
  <si>
    <t>B.II.2.a.7)  Crediti v/Regione o Provincia Autonoma per finanziamento sanitario aggiuntivo corrente LEA</t>
  </si>
  <si>
    <t>ABA440</t>
  </si>
  <si>
    <t>B.II.2.a.8)  Crediti v/Regione o Provincia Autonoma per finanziamento sanitario aggiuntivo corrente extra LEA</t>
  </si>
  <si>
    <t>ABA450</t>
  </si>
  <si>
    <t>B.II.2.a.9)  Crediti v/Regione o Provincia Autonoma per spesa corrente - altro</t>
  </si>
  <si>
    <t>ABA460</t>
  </si>
  <si>
    <t>B.II.2.a.10)  Crediti v/Regione o Provincia Autonoma per ricerca</t>
  </si>
  <si>
    <t>ABA470</t>
  </si>
  <si>
    <t>B.II.2.b) Crediti v/Regione o Provincia Autonoma per versamenti a patrimonio netto</t>
  </si>
  <si>
    <t>AB0226</t>
  </si>
  <si>
    <t>ABA480</t>
  </si>
  <si>
    <t>B.II.2.b.1) Crediti v/Regione o Provincia Autonoma per finanziamenti per investimenti</t>
  </si>
  <si>
    <t>AB0228</t>
  </si>
  <si>
    <t>ABA490</t>
  </si>
  <si>
    <t>B.II.2.b.2) Crediti v/Regione o Provincia Autonoma per incremento fondo dotazione</t>
  </si>
  <si>
    <t>AB0230</t>
  </si>
  <si>
    <t>ABA500</t>
  </si>
  <si>
    <t>B.II.2.b.3) Crediti v/Regione o Provincia Autonoma per ripiano perdite</t>
  </si>
  <si>
    <t>AB0232</t>
  </si>
  <si>
    <t>ABA510</t>
  </si>
  <si>
    <t>B.II.2.b.4) Crediti v/Regione per copertura debiti al 31/12/2005</t>
  </si>
  <si>
    <t>ABA520</t>
  </si>
  <si>
    <t>B.II.2.b.5) Crediti v/Regione o Provincia Autonoma per ricostituzione risorse da investimenti esercizi precedenti</t>
  </si>
  <si>
    <t>Nota 1</t>
  </si>
  <si>
    <t>AB0234</t>
  </si>
  <si>
    <t>ABA530</t>
  </si>
  <si>
    <t>B.II.3)  Crediti v/Comuni</t>
  </si>
  <si>
    <t>ABA540</t>
  </si>
  <si>
    <t>B.II.4) Crediti v/Aziende sanitarie pubbliche</t>
  </si>
  <si>
    <t>AB0238+AB0244+
AB0250</t>
  </si>
  <si>
    <t>ABA550</t>
  </si>
  <si>
    <t>B.II.4.a) Crediti v/Aziende sanitarie pubbliche della Regione</t>
  </si>
  <si>
    <t>AB0242+AB0248+
AB0254</t>
  </si>
  <si>
    <t>ABA560</t>
  </si>
  <si>
    <t>B.II.4.a.1) Crediti v/Aziende sanitarie pubbliche della Regione - per mobilità in compensazione</t>
  </si>
  <si>
    <t>ABA570</t>
  </si>
  <si>
    <t>B.II.4.a.2) Crediti v/Aziende sanitarie pubbliche della Regione - per mobilità non in compensazione</t>
  </si>
  <si>
    <t>AB0240+AB0246+
AB0252</t>
  </si>
  <si>
    <t>ABA580</t>
  </si>
  <si>
    <t>B.II.4.a.3) Crediti v/Aziende sanitarie pubbliche della Regione - per altre prestazioni</t>
  </si>
  <si>
    <t>ABA590</t>
  </si>
  <si>
    <t>B.II.4.b) Acconto quota FSR da distribuire</t>
  </si>
  <si>
    <t>AB0256</t>
  </si>
  <si>
    <t>ABA600</t>
  </si>
  <si>
    <t>B.II.4.c) Crediti v/Aziende sanitarie pubbliche Extraregione</t>
  </si>
  <si>
    <t>ABA610</t>
  </si>
  <si>
    <t>B.II.5) Crediti v/società partecipate e/o enti dipendenti della Regione</t>
  </si>
  <si>
    <t>AB0258+AB0270</t>
  </si>
  <si>
    <t>ABA620</t>
  </si>
  <si>
    <t>B.II.5.a) Crediti v/enti regionali</t>
  </si>
  <si>
    <t>AB0272</t>
  </si>
  <si>
    <t>ABA630</t>
  </si>
  <si>
    <t>B.II.5.b) Crediti v/sperimentazioni gestionali</t>
  </si>
  <si>
    <t>AB0270</t>
  </si>
  <si>
    <t>ABA640</t>
  </si>
  <si>
    <t>B.II.5.c) Crediti v/altre partecipate</t>
  </si>
  <si>
    <t>AB0260</t>
  </si>
  <si>
    <t>ABA650</t>
  </si>
  <si>
    <t>B.II.6) Crediti v/Erario</t>
  </si>
  <si>
    <t>ABA660</t>
  </si>
  <si>
    <t>B.II.7) Crediti v/altri</t>
  </si>
  <si>
    <t>AB0264</t>
  </si>
  <si>
    <t>ABA670</t>
  </si>
  <si>
    <t>B.II.7.a) Crediti v/clienti privati</t>
  </si>
  <si>
    <t>AB0274</t>
  </si>
  <si>
    <t>ABA680</t>
  </si>
  <si>
    <t>B.II.7.b) Crediti v/gestioni liquidatorie</t>
  </si>
  <si>
    <t>AB0278</t>
  </si>
  <si>
    <t>ABA690</t>
  </si>
  <si>
    <t>B.II.7.c) Crediti v/altri soggetti pubblici</t>
  </si>
  <si>
    <t>ABA700</t>
  </si>
  <si>
    <t>B.II.7.d) Crediti v/altri soggetti pubblici per ricerca</t>
  </si>
  <si>
    <t>AB0280</t>
  </si>
  <si>
    <t>ABA710</t>
  </si>
  <si>
    <t>B.II.7.e) Altri crediti diversi</t>
  </si>
  <si>
    <t>AB0300</t>
  </si>
  <si>
    <t>ABA720</t>
  </si>
  <si>
    <t>B.III)  ATTIVITA' FINANZIARIE CHE NON COSTITUISCONO IMMOBILIZZAZIONI</t>
  </si>
  <si>
    <t>AB0302</t>
  </si>
  <si>
    <t>ABA730</t>
  </si>
  <si>
    <t>B.III.1)  Partecipazioni che non costituiscono immobilizzazioni</t>
  </si>
  <si>
    <t>AB0308</t>
  </si>
  <si>
    <t>ABA740</t>
  </si>
  <si>
    <t>B.III.2)  Altri titoli che non costituiscono immobilizzazioni</t>
  </si>
  <si>
    <t>AB0400</t>
  </si>
  <si>
    <t>ABA750</t>
  </si>
  <si>
    <t>B.IV)  DISPONIBILITA' LIQUIDE</t>
  </si>
  <si>
    <t>AB0402</t>
  </si>
  <si>
    <t>ABA760</t>
  </si>
  <si>
    <t>B.IV.1)  Cassa</t>
  </si>
  <si>
    <t>AB0404</t>
  </si>
  <si>
    <t>ABA770</t>
  </si>
  <si>
    <t>B.IV.2)  Istituto Tesoriere</t>
  </si>
  <si>
    <t>ABA780</t>
  </si>
  <si>
    <t>B.IV.3) Tesoreria Unica</t>
  </si>
  <si>
    <t>AB0406</t>
  </si>
  <si>
    <t>ABA790</t>
  </si>
  <si>
    <t>B.IV.4) Conto corrente postale</t>
  </si>
  <si>
    <t>AC9999</t>
  </si>
  <si>
    <t>ACZ999</t>
  </si>
  <si>
    <t>C)  RATEI E RISCONTI ATTIVI</t>
  </si>
  <si>
    <t>AC0100</t>
  </si>
  <si>
    <t>ACA000</t>
  </si>
  <si>
    <t>C.I) RATEI ATTIVI</t>
  </si>
  <si>
    <t>AC0102</t>
  </si>
  <si>
    <t>ACA010</t>
  </si>
  <si>
    <t>C.I.1) Ratei attivi</t>
  </si>
  <si>
    <t>AC0104</t>
  </si>
  <si>
    <t>ACA020</t>
  </si>
  <si>
    <t>C.I.2) Ratei attivi v/Aziende sanitarie pubbliche della Regione</t>
  </si>
  <si>
    <t>AC0200</t>
  </si>
  <si>
    <t>ACA030</t>
  </si>
  <si>
    <t>C.II) RISCONTI ATTIVI</t>
  </si>
  <si>
    <t>AC0202</t>
  </si>
  <si>
    <t>ACA040</t>
  </si>
  <si>
    <t>C.II.1) Risconti attivi</t>
  </si>
  <si>
    <t>AC0204</t>
  </si>
  <si>
    <t>ACA050</t>
  </si>
  <si>
    <t>C.II.2) Risconti attivi v/Aziende sanitarie pubbliche della Regione</t>
  </si>
  <si>
    <t>TOTALE ATTIVO</t>
  </si>
  <si>
    <t>AF9999</t>
  </si>
  <si>
    <t>ADZ999</t>
  </si>
  <si>
    <t>D)  CONTI D'ORDINE</t>
  </si>
  <si>
    <t>AF0100</t>
  </si>
  <si>
    <t>ADA000</t>
  </si>
  <si>
    <t>D.I) CANONI DI LEASING ANCORA DA PAGARE</t>
  </si>
  <si>
    <t>AF0204</t>
  </si>
  <si>
    <t>ADA010</t>
  </si>
  <si>
    <t>D.II) DEPOSITI CAUZIONALI</t>
  </si>
  <si>
    <t>AF0202</t>
  </si>
  <si>
    <t>ADA020</t>
  </si>
  <si>
    <t>D.III) BENI IN COMODATO</t>
  </si>
  <si>
    <t>AF0300</t>
  </si>
  <si>
    <t>ADA030</t>
  </si>
  <si>
    <t>D.IV) ALTRI CONTI D'ORDINE</t>
  </si>
  <si>
    <t>TOTALE CONTI D'ORDINE</t>
  </si>
  <si>
    <t>PA9999</t>
  </si>
  <si>
    <t>PAZ999</t>
  </si>
  <si>
    <t>A)  PATRIMONIO NETTO</t>
  </si>
  <si>
    <t>PA0300</t>
  </si>
  <si>
    <t>PAA000</t>
  </si>
  <si>
    <t>A.I) FONDO DI DOTAZIONE</t>
  </si>
  <si>
    <t>PAA010</t>
  </si>
  <si>
    <t>A.II) FINANZIAMENTI PER INVESTIMENTI</t>
  </si>
  <si>
    <t>PAA020</t>
  </si>
  <si>
    <t>A.II.1) Finanziamenti per beni di prima dotazione</t>
  </si>
  <si>
    <t>Nota 2</t>
  </si>
  <si>
    <t>PAA030</t>
  </si>
  <si>
    <t>A.II.2) Finanziamenti da Stato per investimenti</t>
  </si>
  <si>
    <t>PA0100</t>
  </si>
  <si>
    <t>PAA040</t>
  </si>
  <si>
    <t>A.II.2.a) Finanziamenti da Stato per investimenti - ex art. 20 legge 67/88</t>
  </si>
  <si>
    <t>PAA050</t>
  </si>
  <si>
    <t>A.II.2.b) Finanziamenti da Stato per investimenti - ricerca</t>
  </si>
  <si>
    <t>PAA060</t>
  </si>
  <si>
    <t>A.II.2.c) Finanziamenti da Stato per investimenti - altro</t>
  </si>
  <si>
    <t>PAA070</t>
  </si>
  <si>
    <t>A.II.3) Finanziamenti da Regione per investimenti</t>
  </si>
  <si>
    <t>PAA080</t>
  </si>
  <si>
    <t>A.II.4) Finanziamenti da altri soggetti pubblici per investimenti</t>
  </si>
  <si>
    <t>PAA090</t>
  </si>
  <si>
    <t>A.II.5) Finanziamenti per investimenti da rettifica contributi in conto esercizio</t>
  </si>
  <si>
    <t>PA0200</t>
  </si>
  <si>
    <t>PAA100</t>
  </si>
  <si>
    <t>A.III) RISERVE DA DONAZIONI E LASCITI VINCOLATI AD INVESTIMENTI</t>
  </si>
  <si>
    <t>PAA110</t>
  </si>
  <si>
    <t>A.IV) ALTRE RISERVE</t>
  </si>
  <si>
    <t>PA0504</t>
  </si>
  <si>
    <t>PAA120</t>
  </si>
  <si>
    <t>A.IV.1) Riserve da rivalutazioni</t>
  </si>
  <si>
    <t>PA0506</t>
  </si>
  <si>
    <t>PAA130</t>
  </si>
  <si>
    <t>A.IV.2) Riserve da plusvalenze da reinvestire</t>
  </si>
  <si>
    <t>PA0508</t>
  </si>
  <si>
    <t>PAA140</t>
  </si>
  <si>
    <t>A.IV.3) Contributi da reinvestire</t>
  </si>
  <si>
    <t>PAA150</t>
  </si>
  <si>
    <t>A.IV.4) Riserve da utili di esercizio destinati ad investimenti</t>
  </si>
  <si>
    <t>PAA160</t>
  </si>
  <si>
    <t>A.IV.5) Riserve diverse</t>
  </si>
  <si>
    <t>PAA170</t>
  </si>
  <si>
    <t>A.V) CONTRIBUTI PER RIPIANO PERDITE</t>
  </si>
  <si>
    <t>PA0402</t>
  </si>
  <si>
    <t>PAA180</t>
  </si>
  <si>
    <t>A.V.1) Contributi per copertura debiti al 31/12/2005</t>
  </si>
  <si>
    <t>PAA190</t>
  </si>
  <si>
    <t>A.V.2) Contributi per ricostituzione risorse da investimenti esercizi precedenti</t>
  </si>
  <si>
    <t>PA0403</t>
  </si>
  <si>
    <t>PAA200</t>
  </si>
  <si>
    <t>A.V.3) Altro</t>
  </si>
  <si>
    <t>PA0510</t>
  </si>
  <si>
    <t>PAA210</t>
  </si>
  <si>
    <t>A.VI) UTILI (PERDITE) PORTATI A NUOVO</t>
  </si>
  <si>
    <t>PA0600</t>
  </si>
  <si>
    <t>PAA220</t>
  </si>
  <si>
    <t>A.VII) UTILE (PERDITA) D'ESERCIZIO</t>
  </si>
  <si>
    <t>PBZ999</t>
  </si>
  <si>
    <t>B)  FONDI PER RISCHI E ONERI</t>
  </si>
  <si>
    <t>PB0100</t>
  </si>
  <si>
    <t>PBA000</t>
  </si>
  <si>
    <t>B.I)  FONDI PER IMPOSTE, ANCHE DIFFERITE</t>
  </si>
  <si>
    <t>PBA010</t>
  </si>
  <si>
    <t>B.II)  FONDI PER RISCHI</t>
  </si>
  <si>
    <t>PB0200</t>
  </si>
  <si>
    <t>PBA020</t>
  </si>
  <si>
    <t>B.II.1) Fondo rischi per cause civili ed oneri processuali</t>
  </si>
  <si>
    <t>PBA030</t>
  </si>
  <si>
    <t>B.II.2) Fondo rischi per contenzioso personale dipendente</t>
  </si>
  <si>
    <t>PBA040</t>
  </si>
  <si>
    <t>B.II.3) Fondo rischi connessi all'acquisto di prestazioni sanitarie da privato</t>
  </si>
  <si>
    <t>PBA050</t>
  </si>
  <si>
    <t>B.II.4) Fondo rischi per copertura diretta dei rischi (autoassicurazione)</t>
  </si>
  <si>
    <t>PBA060</t>
  </si>
  <si>
    <t>B.II.5) Altri fondi rischi</t>
  </si>
  <si>
    <t>PBA070</t>
  </si>
  <si>
    <t>B.III) FONDI DA DISTRIBUIRE</t>
  </si>
  <si>
    <t>PBA080</t>
  </si>
  <si>
    <t>B.III.1) FSR indistinto da distribuire</t>
  </si>
  <si>
    <t>PBA090</t>
  </si>
  <si>
    <t>B.III.2) FSR vincolato da distribuire</t>
  </si>
  <si>
    <t>PBA100</t>
  </si>
  <si>
    <t>B.III.3) Fondo per ripiano disavanzi pregressi</t>
  </si>
  <si>
    <t>PBA110</t>
  </si>
  <si>
    <t>B.III.4) Fondo finanziamento sanitario aggiuntivo corrente LEA</t>
  </si>
  <si>
    <t>PBA120</t>
  </si>
  <si>
    <t>B.III.5) Fondo finanziamento sanitario aggiuntivo corrente extra LEA</t>
  </si>
  <si>
    <t>PBA130</t>
  </si>
  <si>
    <t>B.III.6) Fondo finanziamento per ricerca</t>
  </si>
  <si>
    <t>PBA140</t>
  </si>
  <si>
    <t>B.III.7) Fondo finanziamento per investimenti</t>
  </si>
  <si>
    <t>PBA150</t>
  </si>
  <si>
    <t>B.IV) QUOTE INUTILIZZATE CONTRIBUTI</t>
  </si>
  <si>
    <t>PBA160</t>
  </si>
  <si>
    <t>B.IV.1) Quote inutilizzate contributi da Regione o Prov. Aut. per quota F.S. vincolato</t>
  </si>
  <si>
    <t>PBA170</t>
  </si>
  <si>
    <t>B.IV.2) Quote inutilizzate contributi vincolati da soggetti pubblici (extra fondo)</t>
  </si>
  <si>
    <t>PBA180</t>
  </si>
  <si>
    <t>B.IV.3) Quote inutilizzate contributi per ricerca</t>
  </si>
  <si>
    <t>PBA190</t>
  </si>
  <si>
    <t>B.IV.4) Quote inutilizzate contributi vincolati da privati</t>
  </si>
  <si>
    <t>PB0300</t>
  </si>
  <si>
    <t>PBA200</t>
  </si>
  <si>
    <t>B.V)  ALTRI FONDI PER ONERI E SPESE</t>
  </si>
  <si>
    <t>PB0302</t>
  </si>
  <si>
    <t>PBA210</t>
  </si>
  <si>
    <t>B.V.1) Fondi integrativi pensione</t>
  </si>
  <si>
    <t>PBA220</t>
  </si>
  <si>
    <t>B.V.2) Fondi rinnovi contrattuali</t>
  </si>
  <si>
    <t>PB0304</t>
  </si>
  <si>
    <t>PBA230</t>
  </si>
  <si>
    <t xml:space="preserve">B.V.2.a) Fondo rinnovi contrattuali personale dipendente </t>
  </si>
  <si>
    <t>PBA240</t>
  </si>
  <si>
    <t>B.V.2.b) Fondo rinnovi convenzioni MMG/PLS/MCA</t>
  </si>
  <si>
    <t>PBA250</t>
  </si>
  <si>
    <t>B.V.2.c) Fondo rinnovi convenzioni medici Sumai</t>
  </si>
  <si>
    <t>PB0306</t>
  </si>
  <si>
    <t>PBA260</t>
  </si>
  <si>
    <t>B.V.3) Altri fondi per oneri e spese</t>
  </si>
  <si>
    <t>PC9999</t>
  </si>
  <si>
    <t>PCZ999</t>
  </si>
  <si>
    <t>C)  TRATTAMENTO FINE RAPPORTO</t>
  </si>
  <si>
    <t>PC0100</t>
  </si>
  <si>
    <t>PCA000</t>
  </si>
  <si>
    <t>C.I)  FONDO PER PREMI OPEROSITA' MEDICI SUMAI</t>
  </si>
  <si>
    <t>PC0200</t>
  </si>
  <si>
    <t>PCA010</t>
  </si>
  <si>
    <t>C.II)  FONDO PER TRATTAMENTO DI FINE RAPPORTO DIPENDENTI</t>
  </si>
  <si>
    <t>PDZ999</t>
  </si>
  <si>
    <t>D)  DEBITI</t>
  </si>
  <si>
    <t>PD0100</t>
  </si>
  <si>
    <t>PDA000</t>
  </si>
  <si>
    <t>D.I) DEBITI PER MUTUI PASSIVI</t>
  </si>
  <si>
    <t>PDA010</t>
  </si>
  <si>
    <t>D.II) DEBITI V/STATO</t>
  </si>
  <si>
    <t>PD0204</t>
  </si>
  <si>
    <t>PDA020</t>
  </si>
  <si>
    <t>D.II.1) Debiti v/Stato per mobilità passiva extraregionale</t>
  </si>
  <si>
    <t>PDA030</t>
  </si>
  <si>
    <t>D.II.2) Debiti v/Stato per mobilità passiva internazionale</t>
  </si>
  <si>
    <t>PD0206</t>
  </si>
  <si>
    <t>PDA040</t>
  </si>
  <si>
    <t>D.II.3) Acconto quota FSR v/Stato</t>
  </si>
  <si>
    <t>PDA050</t>
  </si>
  <si>
    <t>D.II.4) Debiti v/Stato per restituzione finanziamenti - per ricerca</t>
  </si>
  <si>
    <t>PDA060</t>
  </si>
  <si>
    <t>D.II.5) Altri debiti v/Stato</t>
  </si>
  <si>
    <t>PD0208</t>
  </si>
  <si>
    <t>PDA070</t>
  </si>
  <si>
    <t>D.III) DEBITI V/REGIONE O PROVINCIA AUTONOMA</t>
  </si>
  <si>
    <t>PD0210</t>
  </si>
  <si>
    <t>PDA080</t>
  </si>
  <si>
    <t>D.III.1) Debiti v/Regione o Provincia Autonoma per finanziamenti</t>
  </si>
  <si>
    <t>PD0212</t>
  </si>
  <si>
    <t>PDA090</t>
  </si>
  <si>
    <t>D.III.2) Debiti v/Regione o Provincia Autonoma per mobilità passiva intraregionale</t>
  </si>
  <si>
    <t>PD0214</t>
  </si>
  <si>
    <t>PDA100</t>
  </si>
  <si>
    <t>D.III.3) Debiti v/Regione o Provincia Autonoma per mobilità passiva extraregionale</t>
  </si>
  <si>
    <t>PD0216</t>
  </si>
  <si>
    <t>PDA110</t>
  </si>
  <si>
    <t>D.III.4) Acconto quota FSR da Regione o Provincia Autonoma</t>
  </si>
  <si>
    <t>PDA120</t>
  </si>
  <si>
    <t>D.III.5) Altri debiti v/Regione o Provincia Autonoma</t>
  </si>
  <si>
    <t>PD0300</t>
  </si>
  <si>
    <t>PDA130</t>
  </si>
  <si>
    <t>D.IV) DEBITI V/COMUNI</t>
  </si>
  <si>
    <t>PD0400</t>
  </si>
  <si>
    <t>PDA140</t>
  </si>
  <si>
    <t>D.V) DEBITI V/AZIENDE SANITARIE PUBBLICHE</t>
  </si>
  <si>
    <t>PDA150</t>
  </si>
  <si>
    <t>D.V.1) Debiti v/Aziende sanitarie pubbliche della Regione</t>
  </si>
  <si>
    <t>PD0404+PD0412+
PD0418</t>
  </si>
  <si>
    <t>PDA160</t>
  </si>
  <si>
    <t>D.V.1.a) Debiti v/Aziende sanitarie pubbliche della Regione - per quota FSR</t>
  </si>
  <si>
    <t>PDA170</t>
  </si>
  <si>
    <t>D.V.1.b) Debiti v/Aziende sanitarie pubbliche della Regione - per finanziamento sanitario aggiuntivo corrente LEA</t>
  </si>
  <si>
    <t>PDA180</t>
  </si>
  <si>
    <t>D.V.1.c) Debiti v/Aziende sanitarie pubbliche della Regione - per finanziamento sanitario aggiuntivo corrente extra LEA</t>
  </si>
  <si>
    <t>PD0406+PD0414+
PD0420</t>
  </si>
  <si>
    <t>PDA190</t>
  </si>
  <si>
    <t>D.V.1.d) Debiti v/Aziende sanitarie pubbliche della Regione - per mobilità in compensazione</t>
  </si>
  <si>
    <t>PDA200</t>
  </si>
  <si>
    <t>D.V.1.e) Debiti v/Aziende sanitarie pubbliche della Regione - per mobilità non in compensazione</t>
  </si>
  <si>
    <t>PDA210</t>
  </si>
  <si>
    <t>D.V.1.f) Debiti v/Aziende sanitarie pubbliche della Regione - per altre prestazioni</t>
  </si>
  <si>
    <t>PD0422</t>
  </si>
  <si>
    <t>PDA220</t>
  </si>
  <si>
    <t xml:space="preserve">D.V.2) Debiti v/Aziende sanitarie pubbliche Extraregione </t>
  </si>
  <si>
    <t>PD0424</t>
  </si>
  <si>
    <t>PDA230</t>
  </si>
  <si>
    <t>D.V.3) Debiti v/Aziende sanitarie pubbliche della Regione per versamenti c/patrimonio netto</t>
  </si>
  <si>
    <t>PDA240</t>
  </si>
  <si>
    <t>D.VI) DEBITI V/ SOCIETA' PARTECIPATE E/O ENTI DIPENDENTI DELLA REGIONE</t>
  </si>
  <si>
    <t>PD0500+PD1006</t>
  </si>
  <si>
    <t>PDA250</t>
  </si>
  <si>
    <t>D.VI.1) Debiti v/enti regionali</t>
  </si>
  <si>
    <t>PD1008</t>
  </si>
  <si>
    <t>PDA260</t>
  </si>
  <si>
    <t>D.VI.2) Debiti v/sperimentazioni gestionali</t>
  </si>
  <si>
    <t>PD1006</t>
  </si>
  <si>
    <t>PDA270</t>
  </si>
  <si>
    <t>D.VI.3) Debiti v/altre partecipate</t>
  </si>
  <si>
    <t>PD0600</t>
  </si>
  <si>
    <t>PDA280</t>
  </si>
  <si>
    <t>D.VII) DEBITI V/FORNITORI</t>
  </si>
  <si>
    <t>PDA290</t>
  </si>
  <si>
    <t xml:space="preserve">D.VII.1) Debiti verso erogatori (privati accreditati e convenzionati) di prestazioni sanitarie </t>
  </si>
  <si>
    <t>PDA300</t>
  </si>
  <si>
    <t>D.VII.2) Debiti verso altri fornitori</t>
  </si>
  <si>
    <t>PD0700</t>
  </si>
  <si>
    <t>PDA310</t>
  </si>
  <si>
    <t>D.VIII) DEBITI V/ISTITUTO TESORIERE</t>
  </si>
  <si>
    <t>PD0800</t>
  </si>
  <si>
    <t>PDA320</t>
  </si>
  <si>
    <t>D.IX) DEBITI TRIBUTARI</t>
  </si>
  <si>
    <t>PD0900</t>
  </si>
  <si>
    <t>PDA330</t>
  </si>
  <si>
    <t>D.X) DEBITI V/ISTITUTI PREVIDENZIALI, ASSISTENZIALI E SICUREZZA SOCIALE</t>
  </si>
  <si>
    <t>PDA340</t>
  </si>
  <si>
    <t>D.XI)  DEBITI V/ALTRI</t>
  </si>
  <si>
    <t>PD1002</t>
  </si>
  <si>
    <t>PDA350</t>
  </si>
  <si>
    <t>D.XI.1) Debiti v/altri finanziatori</t>
  </si>
  <si>
    <t>PD1012</t>
  </si>
  <si>
    <t>PDA360</t>
  </si>
  <si>
    <t>D.XI.2) Debiti v/dipendenti</t>
  </si>
  <si>
    <t>PD1014</t>
  </si>
  <si>
    <t>PDA370</t>
  </si>
  <si>
    <t>D.XI.3) Debiti v/gestioni liquidatorie</t>
  </si>
  <si>
    <t>PD1016</t>
  </si>
  <si>
    <t>PDA380</t>
  </si>
  <si>
    <t>D.XI.4) Altri debiti diversi</t>
  </si>
  <si>
    <t>PEZ999</t>
  </si>
  <si>
    <t>E)  RATEI E RISCONTI PASSIVI</t>
  </si>
  <si>
    <t>PE0100</t>
  </si>
  <si>
    <t>PEA000</t>
  </si>
  <si>
    <t>E.I) RATEI PASSIVI</t>
  </si>
  <si>
    <t>PE0102</t>
  </si>
  <si>
    <t>PEA010</t>
  </si>
  <si>
    <t>E.I.1) Ratei passivi</t>
  </si>
  <si>
    <t>PE0104</t>
  </si>
  <si>
    <t>PEA020</t>
  </si>
  <si>
    <t>E.I.2) Ratei passivi v/Aziende sanitarie pubbliche della Regione</t>
  </si>
  <si>
    <t>PEA030</t>
  </si>
  <si>
    <t>E.II) RISCONTI PASSIVI</t>
  </si>
  <si>
    <t>PE0222</t>
  </si>
  <si>
    <t>PEA040</t>
  </si>
  <si>
    <t>E.II.1) Risconti passivi</t>
  </si>
  <si>
    <t>PE0220</t>
  </si>
  <si>
    <t>PEA050</t>
  </si>
  <si>
    <t>E.II.2) Risconti passivi v/Aziende sanitarie pubbliche della Regione</t>
  </si>
  <si>
    <t>TOTALE PASSIVO</t>
  </si>
  <si>
    <t>PF9999</t>
  </si>
  <si>
    <t>PFZ999</t>
  </si>
  <si>
    <t>F)  CONTI D'ORDINE</t>
  </si>
  <si>
    <t>PF0100</t>
  </si>
  <si>
    <t>PFA000</t>
  </si>
  <si>
    <t>F.I) CANONI DI LEASING ANCORA DA PAGARE</t>
  </si>
  <si>
    <t>PF0204</t>
  </si>
  <si>
    <t>PFA010</t>
  </si>
  <si>
    <t>F.II) DEPOSITI CAUZIONALI</t>
  </si>
  <si>
    <t>PF0202</t>
  </si>
  <si>
    <t>PFA020</t>
  </si>
  <si>
    <t>F.III) BENI IN COMODATO</t>
  </si>
  <si>
    <t>PF0300</t>
  </si>
  <si>
    <t>PFA030</t>
  </si>
  <si>
    <t>F.IV) ALTRI CONTI D'ORDINE</t>
  </si>
  <si>
    <t>DIFFERENZA</t>
  </si>
  <si>
    <t>TOTALE CONTI D'ORDINE ATTIVI</t>
  </si>
  <si>
    <t>TOTALE CONTI D'ORDINE PASSIVI</t>
  </si>
  <si>
    <t>OPERAZIONI DI GESTIONE REDDITUALE</t>
  </si>
  <si>
    <t>(+)</t>
  </si>
  <si>
    <t>risultato di esercizio</t>
  </si>
  <si>
    <t>- Voci che non hanno effetto sulla liquidità: costi e ricavi non monetari</t>
  </si>
  <si>
    <t>ammortamenti fabbricati</t>
  </si>
  <si>
    <t>ammortamenti altre immobilizzazioni materiali</t>
  </si>
  <si>
    <t>ammortamenti immobilizzazioni immateriali</t>
  </si>
  <si>
    <t>Ammortamenti</t>
  </si>
  <si>
    <t>(-)</t>
  </si>
  <si>
    <t>Utilizzo finanziamenti per investimenti</t>
  </si>
  <si>
    <t>Utilizzo fondi riserva: investimenti, incentivi al personale, successioni e donaz., plusvalenze da reinvestire</t>
  </si>
  <si>
    <t>accantonamenti SUMAI</t>
  </si>
  <si>
    <t>pagamenti SUMAI</t>
  </si>
  <si>
    <t>accantonamenti TFR</t>
  </si>
  <si>
    <t>pagamenti TFR</t>
  </si>
  <si>
    <t>- Premio operosità medici SUMAI + TFR</t>
  </si>
  <si>
    <t>(+/-)</t>
  </si>
  <si>
    <t>Rivalutazioni/svalutazioni di attività finanziarie</t>
  </si>
  <si>
    <t>accantonamenti a fondi svalutazioni</t>
  </si>
  <si>
    <t>- Fondi svalutazione di attività</t>
  </si>
  <si>
    <t>accantonamenti a fondi per rischi e oneri</t>
  </si>
  <si>
    <t>utilizzo fondi per rischi e oneri</t>
  </si>
  <si>
    <t>- Fondo per rischi ed oneri futuri</t>
  </si>
  <si>
    <t>TOTALE Flusso di CCN della gestione corrente</t>
  </si>
  <si>
    <t>(+)/(-)</t>
  </si>
  <si>
    <t>aumento/diminuzione debiti verso regione e provincia autonoma, esclusa la variazione relativa a debiti per acquisto di beni strumentali</t>
  </si>
  <si>
    <t>aumento/diminuzione debiti verso comune</t>
  </si>
  <si>
    <t>aumento/diminuzione debiti verso aziende sanitarie pubbliche</t>
  </si>
  <si>
    <t>aumento/diminuzione debiti verso arpa</t>
  </si>
  <si>
    <t>aumento/diminuzione debiti verso fornitori</t>
  </si>
  <si>
    <t>aumento/diminuzione debiti tributari</t>
  </si>
  <si>
    <t>aumento/diminuzione debiti verso istituti di previdenza</t>
  </si>
  <si>
    <t>aumento/diminuzione altri debiti</t>
  </si>
  <si>
    <t>aumento/diminuzione ratei e risconti passivi</t>
  </si>
  <si>
    <t>diminuzione/aumento crediti parte corrente v/Regione per gettito addizionali Irpef e Irap</t>
  </si>
  <si>
    <t>diminuzione/aumento crediti parte corrente v/Regione - altri contributi extrafondo</t>
  </si>
  <si>
    <t>diminuzione/aumento crediti parte corrente v/Comune</t>
  </si>
  <si>
    <t>diminuzione/aumento crediti parte corrente v/Asl-Ao</t>
  </si>
  <si>
    <t>diminuzione/aumento crediti parte corrente v/ARPA</t>
  </si>
  <si>
    <t>diminuzione/aumento crediti parte corrente v/Erario</t>
  </si>
  <si>
    <t>diminuzione/aumento crediti parte corrente v/Altri</t>
  </si>
  <si>
    <t>diminuzione/aumento di crediti</t>
  </si>
  <si>
    <t>diminuzione/aumento del magazzino</t>
  </si>
  <si>
    <t>diminuzione/aumento di acconti a fornitori per magazzino</t>
  </si>
  <si>
    <t>diminuzione/aumento rimanenze</t>
  </si>
  <si>
    <t>diminuzione/aumento ratei e risconti attivi</t>
  </si>
  <si>
    <t>A - Totale operazioni di gestione reddituale</t>
  </si>
  <si>
    <t>Acquisto costi di impianto e di ampliamento</t>
  </si>
  <si>
    <t>Acquisto costi di ricerca e sviluppo</t>
  </si>
  <si>
    <t>Acquisto Diritti di brevetto e diritti di utilizzazione delle opere d'ingegno</t>
  </si>
  <si>
    <t>Acquisto altre immobilizzazioni immateriali</t>
  </si>
  <si>
    <t>Valore netto contabile costi di impianto e di ampliamento dismessi</t>
  </si>
  <si>
    <t>Valore netto contabile costi di ricerca e sviluppo dismessi</t>
  </si>
  <si>
    <t>Valore netto contabile Diritti di brevetto e diritti di utilizzazione delle opere d'ingegno dismessi</t>
  </si>
  <si>
    <t>Valore netto contabile immobilizzazioni immateriali in corso dismesse</t>
  </si>
  <si>
    <t>Valore netto contabile altre immobilizzazioni immateriali dismesse</t>
  </si>
  <si>
    <t>Acquisto Immobilizzazioni Materiali</t>
  </si>
  <si>
    <t>Valore netto contabile Immobilizzazioni Materiali dismesse</t>
  </si>
  <si>
    <t>Acquisto crediti finanziari</t>
  </si>
  <si>
    <t>Acquisto titoli</t>
  </si>
  <si>
    <t>Acquisto Immobilizzazioni Finanziarie</t>
  </si>
  <si>
    <t>Aumento/Diminuzione debiti v/fornitori di immobilizzazioni</t>
  </si>
  <si>
    <t>B - Totale attività di investimento</t>
  </si>
  <si>
    <t>diminuzione/aumento crediti vs Stato (finanziamenti per investimenti)</t>
  </si>
  <si>
    <t>aumento fondo di dotazione</t>
  </si>
  <si>
    <t>aumento contributi in c/capitale da regione e da altri</t>
  </si>
  <si>
    <t>aumenti/diminuzioni nette contabili al patrimonio netto</t>
  </si>
  <si>
    <t>mutui quota capitale rimborsata</t>
  </si>
  <si>
    <t>C - Totale attività di finanziamento</t>
  </si>
  <si>
    <t>Delta liquidità tra inizio e fine esercizio (al netto dei conti bancari passivi)</t>
  </si>
  <si>
    <t>Squadratura tra il valore delle disponibilità liquide nello SP e il valore del flusso di cassa complessivo</t>
  </si>
  <si>
    <t>SCHEMA DI RENDICONTO FINANZIARIO</t>
  </si>
  <si>
    <t>ANNO 2013</t>
  </si>
  <si>
    <t>utilizzo contributi in c/capitale e fondi riserva</t>
  </si>
  <si>
    <t>utilizzo fondi svalutazioni*</t>
  </si>
  <si>
    <t>aumento/diminuzione debiti (escl forn di immob e C/C bancari e istituto tesoriere)</t>
  </si>
  <si>
    <t>diminuzione/aumento crediti parte corrente v/stato quote indistinte</t>
  </si>
  <si>
    <t>diminuzione/aumento crediti parte corrente v/stato quote vincolate</t>
  </si>
  <si>
    <t>diminuzione/aumento crediti parte corrente v/Regione per partecipazioni regioni a statuto speciale</t>
  </si>
  <si>
    <t>diminuzione/aumento crediti parte corrente v/Regione - vincolate per partecipazioni regioni a statuto speciale</t>
  </si>
  <si>
    <t>diminuzione/aumento crediti parte corrente v/Regione -gettito fiscalità regionale</t>
  </si>
  <si>
    <t xml:space="preserve">diminuzione/aumento crediti parte corrente v/Regione </t>
  </si>
  <si>
    <t>ATTIVITÀ DI INVESTIMENTO</t>
  </si>
  <si>
    <t xml:space="preserve">Acquisto immobilizzazioni immateriali in corso </t>
  </si>
  <si>
    <t>Acquisto Immobilizzazioni Immateriali</t>
  </si>
  <si>
    <t>Valore netto  contabile Immobilizzazioni Immateriali dismesse</t>
  </si>
  <si>
    <t xml:space="preserve">Acquisto terreni </t>
  </si>
  <si>
    <t xml:space="preserve">Acquisto fabbricati </t>
  </si>
  <si>
    <t xml:space="preserve">Acquisto impianti e macchinari </t>
  </si>
  <si>
    <t xml:space="preserve">Acquisto attrezzature sanitarie e scientifiche </t>
  </si>
  <si>
    <t xml:space="preserve">Acquisto mobili e arredi </t>
  </si>
  <si>
    <t xml:space="preserve">Acquisto automezzi </t>
  </si>
  <si>
    <t xml:space="preserve">Acquisto altri beni materiali </t>
  </si>
  <si>
    <t>Valore netto  contabile terreni dismessi</t>
  </si>
  <si>
    <t>Valore netto  contabile fabbricati dismessi</t>
  </si>
  <si>
    <t>Valore netto  contabile impianti e macchinari dismessi</t>
  </si>
  <si>
    <t>Valore netto  contabile attrezzature sanitarie e scientifiche dismesse</t>
  </si>
  <si>
    <t>Valore netto  contabile mobili e arredi dismessi</t>
  </si>
  <si>
    <t>Valore netto  contabile automezzi dismessi</t>
  </si>
  <si>
    <t>Valore netto  contabile altri beni materiali dismessi</t>
  </si>
  <si>
    <t>Valore netto  contabile crediti finanziari dismessi</t>
  </si>
  <si>
    <t>Valore netto  contabile titoli dismessi</t>
  </si>
  <si>
    <t>Valore netto  contabile Immobilizzazioni Finanziarie dismesse</t>
  </si>
  <si>
    <t>ATTIVITÀ DI FINANZIAMENTO</t>
  </si>
  <si>
    <t>diminuzione/aumento crediti vs Regione  (finanziamenti per investimenti)</t>
  </si>
  <si>
    <t>diminuzione/aumento crediti vs Regione  (aumento fondo di dotazione)</t>
  </si>
  <si>
    <t>diminuzione/aumento crediti vs Regione  (ripiano perdite)</t>
  </si>
  <si>
    <t>diminuzione/aumento crediti vs Regione  (copertura debiti al 31.12.2005)</t>
  </si>
  <si>
    <t>altri aumenti/diminuzioni al patrimonio netto*</t>
  </si>
  <si>
    <t>aumento/diminuzione debiti C/C bancari e istituto tesoriere*</t>
  </si>
  <si>
    <t>assunzione nuovi mutui*</t>
  </si>
  <si>
    <t>FLUSSO DI CASSA COMPLESSIVO (A+B+C)</t>
  </si>
  <si>
    <r>
      <rPr>
        <b/>
        <sz val="8"/>
        <color indexed="9"/>
        <rFont val="Symbol"/>
        <family val="1"/>
        <charset val="2"/>
      </rPr>
      <t>D</t>
    </r>
    <r>
      <rPr>
        <b/>
        <sz val="8"/>
        <color indexed="9"/>
        <rFont val="Arial"/>
        <family val="2"/>
      </rPr>
      <t xml:space="preserve"> 2012-2011</t>
    </r>
  </si>
  <si>
    <r>
      <rPr>
        <b/>
        <sz val="8"/>
        <color indexed="9"/>
        <rFont val="Symbol"/>
        <family val="1"/>
        <charset val="2"/>
      </rPr>
      <t>D</t>
    </r>
    <r>
      <rPr>
        <b/>
        <sz val="8"/>
        <color indexed="9"/>
        <rFont val="Arial"/>
        <family val="2"/>
      </rPr>
      <t xml:space="preserve"> % 2012-2011</t>
    </r>
  </si>
  <si>
    <t>ANNO 2014</t>
  </si>
</sst>
</file>

<file path=xl/styles.xml><?xml version="1.0" encoding="utf-8"?>
<styleSheet xmlns="http://schemas.openxmlformats.org/spreadsheetml/2006/main">
  <numFmts count="15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%"/>
    <numFmt numFmtId="165" formatCode="#,##0_);\(#,##0\);\-_);@"/>
    <numFmt numFmtId="166" formatCode="_(* #,##0.00_);_(* \(#,##0.00\);_(* &quot;-&quot;??_);_(@_)"/>
    <numFmt numFmtId="167" formatCode="_(* #,##0_);_(* \(#,##0\);_(* &quot;-&quot;??_);_(@_)"/>
    <numFmt numFmtId="168" formatCode="_-[$€]\ * #,##0.00_-;\-[$€]\ * #,##0.00_-;_-[$€]\ * &quot;-&quot;??_-;_-@_-"/>
    <numFmt numFmtId="169" formatCode="_(* #,##0_);_(* \(#,##0\);_(* &quot;-&quot;_);_(@_)"/>
    <numFmt numFmtId="170" formatCode="_ * #,##0.00_ ;_ * \-#,##0.00_ ;_ * &quot;-&quot;??_ ;_ @_ "/>
    <numFmt numFmtId="171" formatCode="#,##0;\-\ #,##0;_-\ &quot;- &quot;"/>
    <numFmt numFmtId="172" formatCode="_(&quot;$&quot;* #,##0_);_(&quot;$&quot;* \(#,##0\);_(&quot;$&quot;* &quot;-&quot;_);_(@_)"/>
    <numFmt numFmtId="173" formatCode="_-&quot;L.&quot;\ * #,##0.00_-;\-&quot;L.&quot;\ * #,##0.00_-;_-&quot;L.&quot;\ * &quot;-&quot;??_-;_-@_-"/>
    <numFmt numFmtId="174" formatCode="#,##0;\(#,##0\)"/>
  </numFmts>
  <fonts count="88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8"/>
      <color rgb="FFFFFFFF"/>
      <name val="Arial"/>
      <family val="2"/>
    </font>
    <font>
      <b/>
      <sz val="8"/>
      <color indexed="9"/>
      <name val="Arial"/>
      <family val="2"/>
    </font>
    <font>
      <b/>
      <sz val="8"/>
      <color indexed="9"/>
      <name val="Symbol"/>
      <family val="1"/>
      <charset val="2"/>
    </font>
    <font>
      <b/>
      <sz val="8"/>
      <color indexed="32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Verdana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7"/>
      <color rgb="FF000000"/>
      <name val="Arial"/>
      <family val="2"/>
    </font>
    <font>
      <sz val="8"/>
      <color rgb="FFFFFFFF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Arial Narrow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color rgb="FF000000"/>
      <name val="Arial"/>
      <family val="2"/>
    </font>
    <font>
      <sz val="9"/>
      <color indexed="8"/>
      <name val="Univers 45 Light"/>
      <family val="2"/>
    </font>
    <font>
      <b/>
      <sz val="11"/>
      <color indexed="63"/>
      <name val="Calibri"/>
      <family val="2"/>
    </font>
    <font>
      <u/>
      <sz val="10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Book Antiqua"/>
      <family val="1"/>
    </font>
    <font>
      <b/>
      <sz val="10"/>
      <color theme="3" tint="-0.499984740745262"/>
      <name val="Arial"/>
      <family val="2"/>
    </font>
    <font>
      <sz val="11"/>
      <name val="Calibri"/>
      <family val="2"/>
    </font>
    <font>
      <sz val="8"/>
      <color theme="3" tint="-0.499984740745262"/>
      <name val="Univers 45 Light"/>
    </font>
    <font>
      <b/>
      <sz val="8"/>
      <color theme="3" tint="-0.499984740745262"/>
      <name val="Univers 45 Light"/>
    </font>
    <font>
      <b/>
      <i/>
      <sz val="8"/>
      <color theme="3" tint="-0.499984740745262"/>
      <name val="Univers 45 Light"/>
    </font>
    <font>
      <b/>
      <sz val="8"/>
      <color theme="3" tint="-0.499984740745262"/>
      <name val="Arial"/>
      <family val="2"/>
    </font>
    <font>
      <b/>
      <sz val="8"/>
      <name val="Univers 45 Light"/>
    </font>
    <font>
      <i/>
      <sz val="8"/>
      <color theme="3" tint="-0.499984740745262"/>
      <name val="Univers 45 Light"/>
    </font>
    <font>
      <b/>
      <sz val="8"/>
      <color indexed="9"/>
      <name val="Univers 45 Light"/>
    </font>
    <font>
      <sz val="11"/>
      <color theme="3" tint="-0.499984740745262"/>
      <name val="Calibri"/>
      <family val="2"/>
    </font>
    <font>
      <b/>
      <i/>
      <sz val="8"/>
      <name val="Univers 45 Light"/>
    </font>
    <font>
      <sz val="11"/>
      <color theme="1"/>
      <name val="Symbol"/>
      <family val="1"/>
      <charset val="2"/>
    </font>
    <font>
      <sz val="9"/>
      <name val="Univers 45 Light"/>
    </font>
    <font>
      <b/>
      <sz val="11"/>
      <name val="Calibri"/>
      <family val="2"/>
    </font>
    <font>
      <sz val="8"/>
      <color theme="3" tint="-0.499984740745262"/>
      <name val="Arial"/>
      <family val="2"/>
    </font>
    <font>
      <b/>
      <i/>
      <sz val="8"/>
      <color theme="3" tint="-0.499984740745262"/>
      <name val="Arial"/>
      <family val="2"/>
    </font>
    <font>
      <i/>
      <sz val="8"/>
      <color theme="3" tint="-0.499984740745262"/>
      <name val="Arial"/>
      <family val="2"/>
    </font>
    <font>
      <sz val="11"/>
      <color theme="3" tint="-0.499984740745262"/>
      <name val="Arial"/>
      <family val="2"/>
    </font>
    <font>
      <sz val="11"/>
      <color theme="1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84E00"/>
        <bgColor indexed="64"/>
      </patternFill>
    </fill>
    <fill>
      <patternFill patternType="solid">
        <fgColor rgb="FF409DA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8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mediumGray">
        <fgColor indexed="9"/>
        <bgColor indexed="44"/>
      </patternFill>
    </fill>
    <fill>
      <patternFill patternType="mediumGray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 tint="0.59996337778862885"/>
      </left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theme="3" tint="0.59996337778862885"/>
      </right>
      <top style="thin">
        <color indexed="14"/>
      </top>
      <bottom style="thin">
        <color indexed="14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 style="thin">
        <color rgb="FF409DAD"/>
      </left>
      <right/>
      <top style="thin">
        <color indexed="14"/>
      </top>
      <bottom/>
      <diagonal/>
    </border>
    <border>
      <left style="thin">
        <color indexed="24"/>
      </left>
      <right/>
      <top/>
      <bottom/>
      <diagonal/>
    </border>
    <border>
      <left/>
      <right/>
      <top/>
      <bottom style="thin">
        <color indexed="2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theme="3" tint="0.59996337778862885"/>
      </bottom>
      <diagonal/>
    </border>
    <border>
      <left style="thin">
        <color indexed="14"/>
      </left>
      <right style="thin">
        <color theme="3" tint="0.59996337778862885"/>
      </right>
      <top style="thin">
        <color indexed="14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indexed="14"/>
      </top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indexed="24"/>
      </left>
      <right style="thin">
        <color indexed="24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93">
    <xf numFmtId="0" fontId="0" fillId="0" borderId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2" fillId="0" borderId="0"/>
    <xf numFmtId="14" fontId="38" fillId="0" borderId="0"/>
    <xf numFmtId="0" fontId="39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40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10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3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39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40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14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3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40" fillId="45" borderId="0" applyNumberFormat="0" applyBorder="0" applyAlignment="0" applyProtection="0"/>
    <xf numFmtId="0" fontId="39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40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18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3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39" fillId="42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40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22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39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0" fillId="50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40" fillId="50" borderId="0" applyNumberFormat="0" applyBorder="0" applyAlignment="0" applyProtection="0"/>
    <xf numFmtId="0" fontId="39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0" fillId="44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39" fillId="51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0" fillId="5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39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0" fillId="5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40" fillId="53" borderId="0" applyNumberFormat="0" applyBorder="0" applyAlignment="0" applyProtection="0"/>
    <xf numFmtId="0" fontId="39" fillId="54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40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19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40" fillId="55" borderId="0" applyNumberFormat="0" applyBorder="0" applyAlignment="0" applyProtection="0"/>
    <xf numFmtId="0" fontId="39" fillId="51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0" fillId="48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39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0" fillId="52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40" fillId="52" borderId="0" applyNumberFormat="0" applyBorder="0" applyAlignment="0" applyProtection="0"/>
    <xf numFmtId="0" fontId="39" fillId="44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0" fillId="56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0" fillId="56" borderId="0" applyNumberFormat="0" applyBorder="0" applyAlignment="0" applyProtection="0"/>
    <xf numFmtId="0" fontId="41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41" fillId="58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8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41" fillId="5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4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41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20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51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41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24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41" fillId="57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44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41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32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1" fillId="60" borderId="0" applyNumberFormat="0" applyBorder="0" applyAlignment="0" applyProtection="0"/>
    <xf numFmtId="0" fontId="42" fillId="42" borderId="31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42" fillId="51" borderId="31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42" fillId="51" borderId="31" applyNumberFormat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43" fillId="0" borderId="32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3" fillId="0" borderId="32" applyNumberFormat="0" applyFill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44" fillId="61" borderId="33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4" fillId="61" borderId="33" applyNumberFormat="0" applyAlignment="0" applyProtection="0"/>
    <xf numFmtId="0" fontId="41" fillId="57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41" fillId="6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2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41" fillId="6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3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41" fillId="6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4" borderId="0" applyNumberFormat="0" applyBorder="0" applyAlignment="0" applyProtection="0"/>
    <xf numFmtId="0" fontId="41" fillId="65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41" fillId="59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41" fillId="57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41" fillId="66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40" fillId="0" borderId="0"/>
    <xf numFmtId="0" fontId="46" fillId="44" borderId="31" applyNumberFormat="0" applyAlignment="0" applyProtection="0"/>
    <xf numFmtId="0" fontId="46" fillId="44" borderId="31" applyNumberFormat="0" applyAlignment="0" applyProtection="0"/>
    <xf numFmtId="0" fontId="46" fillId="44" borderId="31" applyNumberFormat="0" applyAlignment="0" applyProtection="0"/>
    <xf numFmtId="0" fontId="46" fillId="44" borderId="31" applyNumberFormat="0" applyAlignment="0" applyProtection="0"/>
    <xf numFmtId="0" fontId="46" fillId="44" borderId="31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46" fillId="44" borderId="31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46" fillId="44" borderId="31" applyNumberFormat="0" applyAlignment="0" applyProtection="0"/>
    <xf numFmtId="0" fontId="46" fillId="44" borderId="31" applyNumberFormat="0" applyAlignment="0" applyProtection="0"/>
    <xf numFmtId="0" fontId="46" fillId="44" borderId="31" applyNumberFormat="0" applyAlignment="0" applyProtection="0"/>
    <xf numFmtId="169" fontId="47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4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" fillId="0" borderId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3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50" fillId="5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9" fillId="0" borderId="0"/>
    <xf numFmtId="0" fontId="49" fillId="0" borderId="0"/>
    <xf numFmtId="0" fontId="49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47" fillId="0" borderId="0"/>
    <xf numFmtId="0" fontId="40" fillId="0" borderId="0"/>
    <xf numFmtId="0" fontId="3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20" fillId="0" borderId="0"/>
    <xf numFmtId="0" fontId="3" fillId="0" borderId="0"/>
    <xf numFmtId="0" fontId="40" fillId="0" borderId="0"/>
    <xf numFmtId="0" fontId="20" fillId="0" borderId="0"/>
    <xf numFmtId="0" fontId="20" fillId="0" borderId="0"/>
    <xf numFmtId="0" fontId="40" fillId="0" borderId="0"/>
    <xf numFmtId="0" fontId="40" fillId="0" borderId="0"/>
    <xf numFmtId="0" fontId="2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20" fillId="46" borderId="34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20" fillId="46" borderId="34" applyNumberFormat="0" applyFont="0" applyAlignment="0" applyProtection="0"/>
    <xf numFmtId="0" fontId="20" fillId="46" borderId="34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20" fillId="46" borderId="34" applyNumberFormat="0" applyFont="0" applyAlignment="0" applyProtection="0"/>
    <xf numFmtId="0" fontId="20" fillId="46" borderId="34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8" borderId="8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40" fillId="46" borderId="34" applyNumberFormat="0" applyFont="0" applyAlignment="0" applyProtection="0"/>
    <xf numFmtId="0" fontId="20" fillId="46" borderId="34" applyNumberFormat="0" applyFont="0" applyAlignment="0" applyProtection="0"/>
    <xf numFmtId="0" fontId="20" fillId="46" borderId="34" applyNumberFormat="0" applyFont="0" applyAlignment="0" applyProtection="0"/>
    <xf numFmtId="171" fontId="20" fillId="0" borderId="0" applyFont="0" applyFill="0" applyBorder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53" fillId="51" borderId="3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0" fontId="53" fillId="51" borderId="35" applyNumberForma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7" fillId="42" borderId="0">
      <alignment horizontal="right" vertical="center"/>
    </xf>
    <xf numFmtId="0" fontId="47" fillId="42" borderId="0">
      <alignment horizontal="left" vertical="center"/>
    </xf>
    <xf numFmtId="0" fontId="47" fillId="42" borderId="0">
      <alignment horizontal="left" vertical="center"/>
    </xf>
    <xf numFmtId="49" fontId="54" fillId="67" borderId="36">
      <alignment vertical="center"/>
    </xf>
    <xf numFmtId="49" fontId="54" fillId="67" borderId="36">
      <alignment vertical="center"/>
    </xf>
    <xf numFmtId="49" fontId="20" fillId="68" borderId="36">
      <alignment vertical="center"/>
    </xf>
    <xf numFmtId="49" fontId="20" fillId="68" borderId="36">
      <alignment vertical="center"/>
    </xf>
    <xf numFmtId="49" fontId="20" fillId="68" borderId="36">
      <alignment vertical="center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7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9" fillId="0" borderId="38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59" fillId="0" borderId="3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1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2" fillId="0" borderId="39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4" fillId="0" borderId="41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3" fillId="0" borderId="42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65" fillId="0" borderId="43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5" fillId="0" borderId="43" applyNumberFormat="0" applyFill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66" fillId="4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6" fillId="45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67" fillId="4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172" fontId="47" fillId="0" borderId="0" applyFont="0" applyFill="0" applyBorder="0" applyAlignment="0" applyProtection="0"/>
    <xf numFmtId="42" fontId="48" fillId="0" borderId="0" applyFont="0" applyFill="0" applyBorder="0" applyAlignment="0" applyProtection="0"/>
    <xf numFmtId="42" fontId="48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0" fontId="20" fillId="0" borderId="0"/>
    <xf numFmtId="43" fontId="40" fillId="0" borderId="0" applyFont="0" applyFill="0" applyBorder="0" applyAlignment="0" applyProtection="0"/>
    <xf numFmtId="174" fontId="68" fillId="0" borderId="0"/>
    <xf numFmtId="170" fontId="20" fillId="0" borderId="0" applyFont="0" applyFill="0" applyBorder="0" applyAlignment="0" applyProtection="0"/>
    <xf numFmtId="0" fontId="2" fillId="0" borderId="0"/>
    <xf numFmtId="170" fontId="40" fillId="0" borderId="0" applyFont="0" applyFill="0" applyBorder="0" applyAlignment="0" applyProtection="0"/>
    <xf numFmtId="0" fontId="1" fillId="0" borderId="0"/>
    <xf numFmtId="43" fontId="40" fillId="0" borderId="0" applyFont="0" applyFill="0" applyBorder="0" applyAlignment="0" applyProtection="0"/>
    <xf numFmtId="0" fontId="81" fillId="0" borderId="0"/>
    <xf numFmtId="0" fontId="81" fillId="0" borderId="0"/>
  </cellStyleXfs>
  <cellXfs count="304">
    <xf numFmtId="0" fontId="0" fillId="0" borderId="0" xfId="0"/>
    <xf numFmtId="0" fontId="21" fillId="0" borderId="10" xfId="0" applyFont="1" applyBorder="1" applyAlignment="1">
      <alignment horizontal="center" vertical="center"/>
    </xf>
    <xf numFmtId="164" fontId="23" fillId="33" borderId="11" xfId="2" applyNumberFormat="1" applyFont="1" applyFill="1" applyBorder="1" applyAlignment="1">
      <alignment horizontal="center" vertical="center" wrapText="1"/>
    </xf>
    <xf numFmtId="0" fontId="23" fillId="33" borderId="12" xfId="2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vertical="center"/>
    </xf>
    <xf numFmtId="164" fontId="23" fillId="33" borderId="14" xfId="2" applyNumberFormat="1" applyFont="1" applyFill="1" applyBorder="1" applyAlignment="1">
      <alignment horizontal="center" vertical="center" wrapText="1"/>
    </xf>
    <xf numFmtId="164" fontId="23" fillId="33" borderId="0" xfId="2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20" fontId="21" fillId="0" borderId="10" xfId="0" applyNumberFormat="1" applyFont="1" applyBorder="1" applyAlignment="1">
      <alignment horizontal="center" vertical="center" wrapText="1"/>
    </xf>
    <xf numFmtId="0" fontId="26" fillId="35" borderId="17" xfId="0" applyNumberFormat="1" applyFont="1" applyFill="1" applyBorder="1" applyAlignment="1">
      <alignment horizontal="center" vertical="center" wrapText="1"/>
    </xf>
    <xf numFmtId="0" fontId="26" fillId="35" borderId="18" xfId="0" applyNumberFormat="1" applyFont="1" applyFill="1" applyBorder="1" applyAlignment="1">
      <alignment horizontal="center" vertical="center" wrapText="1"/>
    </xf>
    <xf numFmtId="20" fontId="21" fillId="0" borderId="13" xfId="0" applyNumberFormat="1" applyFont="1" applyBorder="1" applyAlignment="1">
      <alignment vertical="center" wrapText="1"/>
    </xf>
    <xf numFmtId="0" fontId="26" fillId="35" borderId="19" xfId="0" applyNumberFormat="1" applyFont="1" applyFill="1" applyBorder="1" applyAlignment="1">
      <alignment horizontal="center" vertical="center" wrapText="1"/>
    </xf>
    <xf numFmtId="0" fontId="26" fillId="35" borderId="0" xfId="0" applyNumberFormat="1" applyFont="1" applyFill="1" applyBorder="1" applyAlignment="1">
      <alignment horizontal="center" vertical="center" wrapText="1"/>
    </xf>
    <xf numFmtId="20" fontId="21" fillId="0" borderId="0" xfId="0" applyNumberFormat="1" applyFont="1" applyBorder="1" applyAlignment="1">
      <alignment vertical="center" wrapText="1"/>
    </xf>
    <xf numFmtId="0" fontId="26" fillId="35" borderId="20" xfId="0" applyNumberFormat="1" applyFont="1" applyFill="1" applyBorder="1" applyAlignment="1">
      <alignment horizontal="center" vertical="center" wrapText="1"/>
    </xf>
    <xf numFmtId="20" fontId="21" fillId="0" borderId="21" xfId="0" applyNumberFormat="1" applyFont="1" applyBorder="1" applyAlignment="1">
      <alignment vertical="center" wrapText="1"/>
    </xf>
    <xf numFmtId="20" fontId="21" fillId="0" borderId="22" xfId="0" applyNumberFormat="1" applyFont="1" applyBorder="1" applyAlignment="1">
      <alignment vertical="center" wrapText="1"/>
    </xf>
    <xf numFmtId="0" fontId="26" fillId="0" borderId="20" xfId="0" applyNumberFormat="1" applyFont="1" applyFill="1" applyBorder="1" applyAlignment="1">
      <alignment horizontal="center" vertical="center" wrapText="1"/>
    </xf>
    <xf numFmtId="0" fontId="26" fillId="36" borderId="20" xfId="0" applyNumberFormat="1" applyFont="1" applyFill="1" applyBorder="1" applyAlignment="1">
      <alignment horizontal="center" vertical="center" wrapText="1"/>
    </xf>
    <xf numFmtId="0" fontId="26" fillId="35" borderId="23" xfId="0" applyNumberFormat="1" applyFont="1" applyFill="1" applyBorder="1" applyAlignment="1">
      <alignment horizontal="center" vertical="center" wrapText="1"/>
    </xf>
    <xf numFmtId="20" fontId="21" fillId="0" borderId="23" xfId="0" applyNumberFormat="1" applyFont="1" applyBorder="1" applyAlignment="1">
      <alignment vertical="center" wrapText="1"/>
    </xf>
    <xf numFmtId="20" fontId="21" fillId="0" borderId="0" xfId="0" applyNumberFormat="1" applyFont="1" applyAlignment="1">
      <alignment vertical="center" wrapText="1"/>
    </xf>
    <xf numFmtId="20" fontId="21" fillId="0" borderId="13" xfId="0" applyNumberFormat="1" applyFont="1" applyBorder="1" applyAlignment="1">
      <alignment horizontal="center" vertical="center"/>
    </xf>
    <xf numFmtId="165" fontId="26" fillId="37" borderId="24" xfId="0" applyNumberFormat="1" applyFont="1" applyFill="1" applyBorder="1" applyAlignment="1">
      <alignment horizontal="center" vertical="center"/>
    </xf>
    <xf numFmtId="0" fontId="26" fillId="37" borderId="25" xfId="0" applyNumberFormat="1" applyFont="1" applyFill="1" applyBorder="1" applyAlignment="1">
      <alignment horizontal="center" vertical="center"/>
    </xf>
    <xf numFmtId="20" fontId="21" fillId="0" borderId="13" xfId="0" applyNumberFormat="1" applyFont="1" applyBorder="1" applyAlignment="1">
      <alignment vertical="center"/>
    </xf>
    <xf numFmtId="165" fontId="26" fillId="37" borderId="25" xfId="0" applyNumberFormat="1" applyFont="1" applyFill="1" applyBorder="1" applyAlignment="1">
      <alignment horizontal="left" vertical="center"/>
    </xf>
    <xf numFmtId="165" fontId="26" fillId="37" borderId="0" xfId="0" applyNumberFormat="1" applyFont="1" applyFill="1" applyBorder="1" applyAlignment="1">
      <alignment horizontal="left" vertical="center"/>
    </xf>
    <xf numFmtId="20" fontId="21" fillId="0" borderId="0" xfId="0" applyNumberFormat="1" applyFont="1" applyBorder="1" applyAlignment="1">
      <alignment vertical="center"/>
    </xf>
    <xf numFmtId="167" fontId="26" fillId="37" borderId="25" xfId="1" applyNumberFormat="1" applyFont="1" applyFill="1" applyBorder="1" applyAlignment="1">
      <alignment horizontal="right" vertical="center"/>
    </xf>
    <xf numFmtId="167" fontId="21" fillId="0" borderId="0" xfId="1" applyNumberFormat="1" applyFont="1" applyBorder="1" applyAlignment="1">
      <alignment vertical="center"/>
    </xf>
    <xf numFmtId="167" fontId="26" fillId="0" borderId="25" xfId="1" applyNumberFormat="1" applyFont="1" applyFill="1" applyBorder="1" applyAlignment="1">
      <alignment horizontal="right" vertical="center"/>
    </xf>
    <xf numFmtId="167" fontId="26" fillId="38" borderId="25" xfId="1" applyNumberFormat="1" applyFont="1" applyFill="1" applyBorder="1" applyAlignment="1">
      <alignment horizontal="right" vertical="center"/>
    </xf>
    <xf numFmtId="167" fontId="26" fillId="37" borderId="22" xfId="1" applyNumberFormat="1" applyFont="1" applyFill="1" applyBorder="1" applyAlignment="1">
      <alignment horizontal="right" vertical="center"/>
    </xf>
    <xf numFmtId="165" fontId="26" fillId="37" borderId="25" xfId="0" applyNumberFormat="1" applyFont="1" applyFill="1" applyBorder="1" applyAlignment="1">
      <alignment horizontal="right" vertical="center"/>
    </xf>
    <xf numFmtId="165" fontId="26" fillId="37" borderId="22" xfId="0" applyNumberFormat="1" applyFont="1" applyFill="1" applyBorder="1" applyAlignment="1">
      <alignment horizontal="right" vertical="center"/>
    </xf>
    <xf numFmtId="164" fontId="26" fillId="37" borderId="25" xfId="2" applyNumberFormat="1" applyFont="1" applyFill="1" applyBorder="1" applyAlignment="1">
      <alignment horizontal="right" vertical="center"/>
    </xf>
    <xf numFmtId="20" fontId="21" fillId="0" borderId="0" xfId="0" applyNumberFormat="1" applyFont="1" applyAlignment="1">
      <alignment vertical="center"/>
    </xf>
    <xf numFmtId="165" fontId="27" fillId="0" borderId="13" xfId="0" applyNumberFormat="1" applyFont="1" applyBorder="1" applyAlignment="1">
      <alignment horizontal="center" vertical="center" wrapText="1"/>
    </xf>
    <xf numFmtId="0" fontId="27" fillId="0" borderId="26" xfId="0" applyFont="1" applyFill="1" applyBorder="1" applyAlignment="1">
      <alignment horizontal="center" vertical="center"/>
    </xf>
    <xf numFmtId="0" fontId="27" fillId="0" borderId="26" xfId="0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vertical="center" wrapText="1"/>
    </xf>
    <xf numFmtId="0" fontId="27" fillId="0" borderId="27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165" fontId="28" fillId="0" borderId="0" xfId="0" applyNumberFormat="1" applyFont="1" applyFill="1" applyBorder="1" applyAlignment="1">
      <alignment horizontal="right" vertical="center"/>
    </xf>
    <xf numFmtId="167" fontId="28" fillId="0" borderId="28" xfId="1" applyNumberFormat="1" applyFont="1" applyFill="1" applyBorder="1" applyAlignment="1">
      <alignment horizontal="right" vertical="center"/>
    </xf>
    <xf numFmtId="167" fontId="28" fillId="0" borderId="0" xfId="1" applyNumberFormat="1" applyFont="1" applyFill="1" applyBorder="1" applyAlignment="1">
      <alignment horizontal="right" vertical="center"/>
    </xf>
    <xf numFmtId="167" fontId="28" fillId="0" borderId="26" xfId="1" applyNumberFormat="1" applyFont="1" applyFill="1" applyBorder="1" applyAlignment="1">
      <alignment horizontal="right" vertical="center"/>
    </xf>
    <xf numFmtId="167" fontId="28" fillId="36" borderId="26" xfId="1" applyNumberFormat="1" applyFont="1" applyFill="1" applyBorder="1" applyAlignment="1">
      <alignment horizontal="right" vertical="center"/>
    </xf>
    <xf numFmtId="167" fontId="28" fillId="0" borderId="27" xfId="1" applyNumberFormat="1" applyFont="1" applyFill="1" applyBorder="1" applyAlignment="1">
      <alignment horizontal="right" vertical="center"/>
    </xf>
    <xf numFmtId="165" fontId="28" fillId="0" borderId="27" xfId="0" applyNumberFormat="1" applyFont="1" applyFill="1" applyBorder="1" applyAlignment="1">
      <alignment horizontal="right" vertical="center"/>
    </xf>
    <xf numFmtId="164" fontId="28" fillId="0" borderId="26" xfId="2" applyNumberFormat="1" applyFont="1" applyFill="1" applyBorder="1" applyAlignment="1">
      <alignment horizontal="right" vertical="center"/>
    </xf>
    <xf numFmtId="165" fontId="28" fillId="0" borderId="2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7" fillId="39" borderId="13" xfId="0" applyNumberFormat="1" applyFont="1" applyFill="1" applyBorder="1" applyAlignment="1">
      <alignment horizontal="center" vertical="center"/>
    </xf>
    <xf numFmtId="0" fontId="29" fillId="39" borderId="13" xfId="0" applyFont="1" applyFill="1" applyBorder="1" applyAlignment="1">
      <alignment horizontal="right" vertical="center" wrapText="1"/>
    </xf>
    <xf numFmtId="167" fontId="28" fillId="39" borderId="22" xfId="1" applyNumberFormat="1" applyFont="1" applyFill="1" applyBorder="1" applyAlignment="1">
      <alignment horizontal="right" vertical="center"/>
    </xf>
    <xf numFmtId="167" fontId="28" fillId="39" borderId="13" xfId="1" applyNumberFormat="1" applyFont="1" applyFill="1" applyBorder="1" applyAlignment="1">
      <alignment horizontal="right" vertical="center"/>
    </xf>
    <xf numFmtId="167" fontId="28" fillId="0" borderId="13" xfId="1" applyNumberFormat="1" applyFont="1" applyFill="1" applyBorder="1" applyAlignment="1">
      <alignment horizontal="right" vertical="center"/>
    </xf>
    <xf numFmtId="167" fontId="28" fillId="36" borderId="13" xfId="1" applyNumberFormat="1" applyFont="1" applyFill="1" applyBorder="1" applyAlignment="1">
      <alignment horizontal="right" vertical="center"/>
    </xf>
    <xf numFmtId="164" fontId="28" fillId="39" borderId="13" xfId="2" applyNumberFormat="1" applyFont="1" applyFill="1" applyBorder="1" applyAlignment="1">
      <alignment horizontal="right" vertical="center"/>
    </xf>
    <xf numFmtId="165" fontId="28" fillId="0" borderId="13" xfId="0" applyNumberFormat="1" applyFont="1" applyFill="1" applyBorder="1" applyAlignment="1">
      <alignment horizontal="right" vertical="center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/>
    </xf>
    <xf numFmtId="0" fontId="29" fillId="0" borderId="13" xfId="0" applyNumberFormat="1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left" vertical="center" wrapText="1" indent="1"/>
    </xf>
    <xf numFmtId="165" fontId="30" fillId="0" borderId="0" xfId="0" applyNumberFormat="1" applyFont="1" applyFill="1" applyBorder="1" applyAlignment="1">
      <alignment horizontal="right" vertical="center"/>
    </xf>
    <xf numFmtId="167" fontId="30" fillId="0" borderId="22" xfId="1" applyNumberFormat="1" applyFont="1" applyFill="1" applyBorder="1" applyAlignment="1">
      <alignment horizontal="right" vertical="center"/>
    </xf>
    <xf numFmtId="167" fontId="30" fillId="0" borderId="0" xfId="1" applyNumberFormat="1" applyFont="1" applyFill="1" applyBorder="1" applyAlignment="1">
      <alignment horizontal="right" vertical="center"/>
    </xf>
    <xf numFmtId="167" fontId="30" fillId="0" borderId="13" xfId="1" applyNumberFormat="1" applyFont="1" applyFill="1" applyBorder="1" applyAlignment="1">
      <alignment horizontal="right" vertical="center"/>
    </xf>
    <xf numFmtId="167" fontId="30" fillId="36" borderId="13" xfId="1" applyNumberFormat="1" applyFont="1" applyFill="1" applyBorder="1" applyAlignment="1">
      <alignment horizontal="right" vertical="center"/>
    </xf>
    <xf numFmtId="167" fontId="30" fillId="0" borderId="27" xfId="1" applyNumberFormat="1" applyFont="1" applyFill="1" applyBorder="1" applyAlignment="1">
      <alignment horizontal="right" vertical="center"/>
    </xf>
    <xf numFmtId="165" fontId="30" fillId="0" borderId="27" xfId="0" applyNumberFormat="1" applyFont="1" applyFill="1" applyBorder="1" applyAlignment="1">
      <alignment horizontal="right" vertical="center"/>
    </xf>
    <xf numFmtId="164" fontId="30" fillId="0" borderId="13" xfId="2" applyNumberFormat="1" applyFont="1" applyFill="1" applyBorder="1" applyAlignment="1">
      <alignment horizontal="right" vertical="center"/>
    </xf>
    <xf numFmtId="165" fontId="30" fillId="0" borderId="13" xfId="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 indent="2"/>
    </xf>
    <xf numFmtId="165" fontId="31" fillId="0" borderId="0" xfId="0" applyNumberFormat="1" applyFont="1" applyFill="1" applyBorder="1" applyAlignment="1">
      <alignment horizontal="right" vertical="center"/>
    </xf>
    <xf numFmtId="167" fontId="31" fillId="0" borderId="22" xfId="1" applyNumberFormat="1" applyFont="1" applyFill="1" applyBorder="1" applyAlignment="1">
      <alignment horizontal="right" vertical="center"/>
    </xf>
    <xf numFmtId="167" fontId="31" fillId="0" borderId="0" xfId="1" applyNumberFormat="1" applyFont="1" applyFill="1" applyBorder="1" applyAlignment="1">
      <alignment horizontal="right" vertical="center"/>
    </xf>
    <xf numFmtId="167" fontId="31" fillId="0" borderId="13" xfId="1" applyNumberFormat="1" applyFont="1" applyFill="1" applyBorder="1" applyAlignment="1">
      <alignment horizontal="right" vertical="center"/>
    </xf>
    <xf numFmtId="167" fontId="31" fillId="36" borderId="13" xfId="1" applyNumberFormat="1" applyFont="1" applyFill="1" applyBorder="1" applyAlignment="1">
      <alignment horizontal="right" vertical="center"/>
    </xf>
    <xf numFmtId="167" fontId="31" fillId="0" borderId="27" xfId="1" applyNumberFormat="1" applyFont="1" applyFill="1" applyBorder="1" applyAlignment="1">
      <alignment horizontal="right" vertical="center"/>
    </xf>
    <xf numFmtId="165" fontId="31" fillId="0" borderId="27" xfId="0" applyNumberFormat="1" applyFont="1" applyFill="1" applyBorder="1" applyAlignment="1">
      <alignment horizontal="right" vertical="center"/>
    </xf>
    <xf numFmtId="164" fontId="31" fillId="0" borderId="13" xfId="2" applyNumberFormat="1" applyFont="1" applyFill="1" applyBorder="1" applyAlignment="1">
      <alignment horizontal="right" vertical="center"/>
    </xf>
    <xf numFmtId="165" fontId="31" fillId="0" borderId="13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1" fillId="0" borderId="13" xfId="0" applyFont="1" applyFill="1" applyBorder="1" applyAlignment="1">
      <alignment horizontal="left" vertical="center" wrapText="1" indent="3"/>
    </xf>
    <xf numFmtId="0" fontId="33" fillId="0" borderId="0" xfId="3" applyNumberFormat="1" applyFont="1" applyFill="1" applyBorder="1" applyAlignment="1">
      <alignment horizontal="left" vertical="center" wrapText="1"/>
    </xf>
    <xf numFmtId="0" fontId="21" fillId="0" borderId="29" xfId="0" applyNumberFormat="1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left" vertical="center" wrapText="1" indent="3"/>
    </xf>
    <xf numFmtId="167" fontId="31" fillId="0" borderId="29" xfId="1" applyNumberFormat="1" applyFont="1" applyFill="1" applyBorder="1" applyAlignment="1">
      <alignment horizontal="right" vertical="center"/>
    </xf>
    <xf numFmtId="167" fontId="31" fillId="36" borderId="29" xfId="1" applyNumberFormat="1" applyFont="1" applyFill="1" applyBorder="1" applyAlignment="1">
      <alignment horizontal="right" vertical="center"/>
    </xf>
    <xf numFmtId="164" fontId="31" fillId="0" borderId="29" xfId="2" applyNumberFormat="1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horizontal="left" vertical="center" wrapText="1" indent="4"/>
    </xf>
    <xf numFmtId="165" fontId="34" fillId="0" borderId="0" xfId="0" applyNumberFormat="1" applyFont="1" applyFill="1" applyBorder="1" applyAlignment="1">
      <alignment horizontal="right" vertical="center"/>
    </xf>
    <xf numFmtId="167" fontId="34" fillId="0" borderId="0" xfId="1" applyNumberFormat="1" applyFont="1" applyFill="1" applyBorder="1" applyAlignment="1">
      <alignment horizontal="right" vertical="center"/>
    </xf>
    <xf numFmtId="0" fontId="21" fillId="0" borderId="29" xfId="0" applyFont="1" applyFill="1" applyBorder="1" applyAlignment="1">
      <alignment horizontal="left" vertical="center" wrapText="1" indent="2"/>
    </xf>
    <xf numFmtId="0" fontId="21" fillId="40" borderId="13" xfId="0" applyNumberFormat="1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left" vertical="center" wrapText="1" indent="4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NumberFormat="1" applyFont="1" applyFill="1" applyBorder="1" applyAlignment="1">
      <alignment horizontal="center" vertical="center"/>
    </xf>
    <xf numFmtId="167" fontId="28" fillId="0" borderId="22" xfId="1" applyNumberFormat="1" applyFont="1" applyFill="1" applyBorder="1" applyAlignment="1">
      <alignment horizontal="right" vertical="center"/>
    </xf>
    <xf numFmtId="164" fontId="28" fillId="0" borderId="13" xfId="2" applyNumberFormat="1" applyFont="1" applyFill="1" applyBorder="1" applyAlignment="1">
      <alignment horizontal="right" vertical="center"/>
    </xf>
    <xf numFmtId="0" fontId="21" fillId="40" borderId="13" xfId="0" applyFont="1" applyFill="1" applyBorder="1" applyAlignment="1">
      <alignment horizontal="center" vertical="center"/>
    </xf>
    <xf numFmtId="167" fontId="21" fillId="0" borderId="22" xfId="1" applyNumberFormat="1" applyFont="1" applyFill="1" applyBorder="1" applyAlignment="1">
      <alignment horizontal="right" vertical="center"/>
    </xf>
    <xf numFmtId="167" fontId="21" fillId="0" borderId="13" xfId="1" applyNumberFormat="1" applyFont="1" applyFill="1" applyBorder="1" applyAlignment="1">
      <alignment horizontal="right" vertical="center"/>
    </xf>
    <xf numFmtId="167" fontId="21" fillId="0" borderId="0" xfId="1" applyNumberFormat="1" applyFont="1" applyFill="1" applyBorder="1" applyAlignment="1">
      <alignment horizontal="right" vertical="center"/>
    </xf>
    <xf numFmtId="167" fontId="21" fillId="36" borderId="13" xfId="1" applyNumberFormat="1" applyFont="1" applyFill="1" applyBorder="1" applyAlignment="1">
      <alignment horizontal="right" vertical="center"/>
    </xf>
    <xf numFmtId="164" fontId="21" fillId="0" borderId="13" xfId="2" applyNumberFormat="1" applyFont="1" applyFill="1" applyBorder="1" applyAlignment="1">
      <alignment horizontal="right" vertical="center"/>
    </xf>
    <xf numFmtId="165" fontId="21" fillId="0" borderId="13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right" vertical="center"/>
    </xf>
    <xf numFmtId="164" fontId="35" fillId="0" borderId="13" xfId="2" applyNumberFormat="1" applyFont="1" applyFill="1" applyBorder="1" applyAlignment="1">
      <alignment horizontal="right" vertical="center"/>
    </xf>
    <xf numFmtId="165" fontId="36" fillId="0" borderId="13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167" fontId="21" fillId="0" borderId="27" xfId="1" applyNumberFormat="1" applyFont="1" applyFill="1" applyBorder="1" applyAlignment="1">
      <alignment horizontal="right" vertical="center"/>
    </xf>
    <xf numFmtId="167" fontId="21" fillId="0" borderId="0" xfId="1" applyNumberFormat="1" applyFont="1" applyFill="1" applyBorder="1" applyAlignment="1">
      <alignment vertical="center"/>
    </xf>
    <xf numFmtId="165" fontId="21" fillId="0" borderId="13" xfId="0" applyNumberFormat="1" applyFont="1" applyFill="1" applyBorder="1" applyAlignment="1">
      <alignment horizontal="center" vertical="center"/>
    </xf>
    <xf numFmtId="0" fontId="21" fillId="40" borderId="13" xfId="0" applyFont="1" applyFill="1" applyBorder="1" applyAlignment="1">
      <alignment horizontal="center" vertical="center" wrapText="1"/>
    </xf>
    <xf numFmtId="167" fontId="31" fillId="40" borderId="22" xfId="1" applyNumberFormat="1" applyFont="1" applyFill="1" applyBorder="1" applyAlignment="1">
      <alignment horizontal="right" vertical="center"/>
    </xf>
    <xf numFmtId="167" fontId="31" fillId="40" borderId="13" xfId="1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center"/>
    </xf>
    <xf numFmtId="167" fontId="29" fillId="0" borderId="0" xfId="1" applyNumberFormat="1" applyFont="1" applyFill="1" applyBorder="1" applyAlignment="1">
      <alignment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/>
    </xf>
    <xf numFmtId="167" fontId="27" fillId="0" borderId="0" xfId="1" applyNumberFormat="1" applyFont="1" applyFill="1" applyBorder="1" applyAlignment="1">
      <alignment vertical="center"/>
    </xf>
    <xf numFmtId="165" fontId="36" fillId="41" borderId="27" xfId="0" applyNumberFormat="1" applyFont="1" applyFill="1" applyBorder="1" applyAlignment="1">
      <alignment horizontal="center" vertical="center"/>
    </xf>
    <xf numFmtId="165" fontId="23" fillId="41" borderId="27" xfId="0" applyNumberFormat="1" applyFont="1" applyFill="1" applyBorder="1" applyAlignment="1">
      <alignment horizontal="center" vertical="center"/>
    </xf>
    <xf numFmtId="0" fontId="23" fillId="41" borderId="27" xfId="0" applyNumberFormat="1" applyFont="1" applyFill="1" applyBorder="1" applyAlignment="1">
      <alignment horizontal="center" vertical="center"/>
    </xf>
    <xf numFmtId="165" fontId="23" fillId="41" borderId="13" xfId="0" applyNumberFormat="1" applyFont="1" applyFill="1" applyBorder="1" applyAlignment="1">
      <alignment horizontal="right" vertical="center"/>
    </xf>
    <xf numFmtId="167" fontId="23" fillId="41" borderId="22" xfId="1" applyNumberFormat="1" applyFont="1" applyFill="1" applyBorder="1" applyAlignment="1">
      <alignment horizontal="right" vertical="center"/>
    </xf>
    <xf numFmtId="167" fontId="23" fillId="0" borderId="22" xfId="1" applyNumberFormat="1" applyFont="1" applyFill="1" applyBorder="1" applyAlignment="1">
      <alignment horizontal="right" vertical="center"/>
    </xf>
    <xf numFmtId="167" fontId="23" fillId="36" borderId="22" xfId="1" applyNumberFormat="1" applyFont="1" applyFill="1" applyBorder="1" applyAlignment="1">
      <alignment horizontal="right" vertical="center"/>
    </xf>
    <xf numFmtId="167" fontId="23" fillId="41" borderId="27" xfId="1" applyNumberFormat="1" applyFont="1" applyFill="1" applyBorder="1" applyAlignment="1">
      <alignment horizontal="right" vertical="center"/>
    </xf>
    <xf numFmtId="164" fontId="23" fillId="41" borderId="27" xfId="2" applyNumberFormat="1" applyFont="1" applyFill="1" applyBorder="1" applyAlignment="1">
      <alignment horizontal="right" vertical="center"/>
    </xf>
    <xf numFmtId="165" fontId="23" fillId="41" borderId="27" xfId="0" applyNumberFormat="1" applyFont="1" applyFill="1" applyBorder="1" applyAlignment="1">
      <alignment horizontal="right" vertical="center"/>
    </xf>
    <xf numFmtId="0" fontId="29" fillId="0" borderId="13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37" fillId="0" borderId="13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167" fontId="27" fillId="0" borderId="0" xfId="1" applyNumberFormat="1" applyFont="1" applyBorder="1" applyAlignment="1">
      <alignment vertical="center"/>
    </xf>
    <xf numFmtId="167" fontId="26" fillId="37" borderId="30" xfId="1" applyNumberFormat="1" applyFont="1" applyFill="1" applyBorder="1" applyAlignment="1">
      <alignment horizontal="right" vertical="center"/>
    </xf>
    <xf numFmtId="165" fontId="26" fillId="37" borderId="30" xfId="0" applyNumberFormat="1" applyFont="1" applyFill="1" applyBorder="1" applyAlignment="1">
      <alignment horizontal="right" vertical="center"/>
    </xf>
    <xf numFmtId="0" fontId="27" fillId="0" borderId="13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vertical="center"/>
    </xf>
    <xf numFmtId="0" fontId="29" fillId="0" borderId="29" xfId="0" applyNumberFormat="1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left" vertical="center" wrapText="1" indent="1"/>
    </xf>
    <xf numFmtId="0" fontId="29" fillId="0" borderId="10" xfId="0" applyFont="1" applyFill="1" applyBorder="1" applyAlignment="1">
      <alignment vertical="center"/>
    </xf>
    <xf numFmtId="167" fontId="30" fillId="0" borderId="29" xfId="1" applyNumberFormat="1" applyFont="1" applyFill="1" applyBorder="1" applyAlignment="1">
      <alignment horizontal="right" vertical="center"/>
    </xf>
    <xf numFmtId="167" fontId="30" fillId="36" borderId="29" xfId="1" applyNumberFormat="1" applyFont="1" applyFill="1" applyBorder="1" applyAlignment="1">
      <alignment horizontal="right" vertical="center"/>
    </xf>
    <xf numFmtId="164" fontId="30" fillId="0" borderId="29" xfId="2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0" fontId="29" fillId="0" borderId="29" xfId="0" applyFont="1" applyFill="1" applyBorder="1" applyAlignment="1">
      <alignment horizontal="left" vertical="center" wrapText="1" indent="2"/>
    </xf>
    <xf numFmtId="0" fontId="37" fillId="0" borderId="27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7" fillId="0" borderId="13" xfId="0" applyFont="1" applyFill="1" applyBorder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9" fillId="0" borderId="13" xfId="0" applyFont="1" applyFill="1" applyBorder="1" applyAlignment="1">
      <alignment vertical="center"/>
    </xf>
    <xf numFmtId="165" fontId="29" fillId="0" borderId="10" xfId="0" applyNumberFormat="1" applyFont="1" applyFill="1" applyBorder="1" applyAlignment="1">
      <alignment vertical="center"/>
    </xf>
    <xf numFmtId="0" fontId="29" fillId="0" borderId="13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/>
    </xf>
    <xf numFmtId="0" fontId="21" fillId="0" borderId="13" xfId="0" applyFont="1" applyFill="1" applyBorder="1" applyAlignment="1">
      <alignment vertical="center"/>
    </xf>
    <xf numFmtId="165" fontId="23" fillId="41" borderId="13" xfId="0" applyNumberFormat="1" applyFont="1" applyFill="1" applyBorder="1" applyAlignment="1">
      <alignment horizontal="center" vertical="center"/>
    </xf>
    <xf numFmtId="0" fontId="23" fillId="41" borderId="13" xfId="0" applyNumberFormat="1" applyFont="1" applyFill="1" applyBorder="1" applyAlignment="1">
      <alignment horizontal="center" vertical="center"/>
    </xf>
    <xf numFmtId="167" fontId="27" fillId="0" borderId="27" xfId="1" applyNumberFormat="1" applyFont="1" applyFill="1" applyBorder="1" applyAlignment="1">
      <alignment vertical="center"/>
    </xf>
    <xf numFmtId="167" fontId="27" fillId="0" borderId="13" xfId="1" applyNumberFormat="1" applyFont="1" applyFill="1" applyBorder="1" applyAlignment="1">
      <alignment vertical="center"/>
    </xf>
    <xf numFmtId="167" fontId="23" fillId="41" borderId="13" xfId="1" applyNumberFormat="1" applyFont="1" applyFill="1" applyBorder="1" applyAlignment="1">
      <alignment horizontal="right" vertical="center"/>
    </xf>
    <xf numFmtId="164" fontId="23" fillId="41" borderId="13" xfId="2" applyNumberFormat="1" applyFont="1" applyFill="1" applyBorder="1" applyAlignment="1">
      <alignment horizontal="right" vertical="center"/>
    </xf>
    <xf numFmtId="0" fontId="27" fillId="0" borderId="10" xfId="0" applyFont="1" applyBorder="1" applyAlignment="1">
      <alignment vertical="center"/>
    </xf>
    <xf numFmtId="167" fontId="27" fillId="0" borderId="13" xfId="1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7" fontId="21" fillId="0" borderId="0" xfId="0" applyNumberFormat="1" applyFont="1" applyAlignment="1">
      <alignment vertical="center"/>
    </xf>
    <xf numFmtId="167" fontId="21" fillId="0" borderId="0" xfId="0" applyNumberFormat="1" applyFont="1" applyFill="1" applyAlignment="1">
      <alignment vertical="center"/>
    </xf>
    <xf numFmtId="167" fontId="21" fillId="36" borderId="0" xfId="0" applyNumberFormat="1" applyFont="1" applyFill="1" applyAlignment="1">
      <alignment vertical="center"/>
    </xf>
    <xf numFmtId="0" fontId="21" fillId="0" borderId="0" xfId="0" applyFont="1" applyAlignment="1">
      <alignment horizontal="right" vertical="center"/>
    </xf>
    <xf numFmtId="165" fontId="21" fillId="0" borderId="0" xfId="0" applyNumberFormat="1" applyFont="1" applyAlignment="1">
      <alignment vertical="center"/>
    </xf>
    <xf numFmtId="165" fontId="21" fillId="0" borderId="0" xfId="0" applyNumberFormat="1" applyFont="1" applyFill="1" applyAlignment="1">
      <alignment vertical="center"/>
    </xf>
    <xf numFmtId="165" fontId="21" fillId="36" borderId="0" xfId="0" applyNumberFormat="1" applyFont="1" applyFill="1" applyAlignment="1">
      <alignment vertical="center"/>
    </xf>
    <xf numFmtId="164" fontId="21" fillId="0" borderId="0" xfId="2" applyNumberFormat="1" applyFont="1" applyAlignment="1">
      <alignment vertical="center"/>
    </xf>
    <xf numFmtId="164" fontId="21" fillId="36" borderId="0" xfId="2" applyNumberFormat="1" applyFont="1" applyFill="1" applyAlignment="1">
      <alignment vertical="center"/>
    </xf>
    <xf numFmtId="37" fontId="72" fillId="70" borderId="45" xfId="1685" applyNumberFormat="1" applyFont="1" applyFill="1" applyBorder="1" applyAlignment="1">
      <alignment horizontal="center" vertical="center" wrapText="1"/>
    </xf>
    <xf numFmtId="0" fontId="26" fillId="72" borderId="20" xfId="0" applyNumberFormat="1" applyFont="1" applyFill="1" applyBorder="1" applyAlignment="1">
      <alignment horizontal="center" vertical="center" wrapText="1"/>
    </xf>
    <xf numFmtId="167" fontId="26" fillId="73" borderId="25" xfId="1" applyNumberFormat="1" applyFont="1" applyFill="1" applyBorder="1" applyAlignment="1">
      <alignment horizontal="right" vertical="center"/>
    </xf>
    <xf numFmtId="167" fontId="28" fillId="72" borderId="26" xfId="1" applyNumberFormat="1" applyFont="1" applyFill="1" applyBorder="1" applyAlignment="1">
      <alignment horizontal="right" vertical="center"/>
    </xf>
    <xf numFmtId="167" fontId="28" fillId="72" borderId="13" xfId="1" applyNumberFormat="1" applyFont="1" applyFill="1" applyBorder="1" applyAlignment="1">
      <alignment horizontal="right" vertical="center"/>
    </xf>
    <xf numFmtId="167" fontId="30" fillId="72" borderId="13" xfId="1" applyNumberFormat="1" applyFont="1" applyFill="1" applyBorder="1" applyAlignment="1">
      <alignment horizontal="right" vertical="center"/>
    </xf>
    <xf numFmtId="167" fontId="31" fillId="72" borderId="13" xfId="1" applyNumberFormat="1" applyFont="1" applyFill="1" applyBorder="1" applyAlignment="1">
      <alignment horizontal="right" vertical="center"/>
    </xf>
    <xf numFmtId="167" fontId="31" fillId="72" borderId="29" xfId="1" applyNumberFormat="1" applyFont="1" applyFill="1" applyBorder="1" applyAlignment="1">
      <alignment horizontal="right" vertical="center"/>
    </xf>
    <xf numFmtId="167" fontId="21" fillId="72" borderId="13" xfId="1" applyNumberFormat="1" applyFont="1" applyFill="1" applyBorder="1" applyAlignment="1">
      <alignment horizontal="right" vertical="center"/>
    </xf>
    <xf numFmtId="167" fontId="29" fillId="72" borderId="13" xfId="1" applyNumberFormat="1" applyFont="1" applyFill="1" applyBorder="1" applyAlignment="1">
      <alignment horizontal="right" vertical="center"/>
    </xf>
    <xf numFmtId="167" fontId="23" fillId="72" borderId="22" xfId="1" applyNumberFormat="1" applyFont="1" applyFill="1" applyBorder="1" applyAlignment="1">
      <alignment horizontal="right" vertical="center"/>
    </xf>
    <xf numFmtId="167" fontId="30" fillId="72" borderId="29" xfId="1" applyNumberFormat="1" applyFont="1" applyFill="1" applyBorder="1" applyAlignment="1">
      <alignment horizontal="right" vertical="center"/>
    </xf>
    <xf numFmtId="167" fontId="21" fillId="72" borderId="0" xfId="0" applyNumberFormat="1" applyFont="1" applyFill="1" applyAlignment="1">
      <alignment vertical="center"/>
    </xf>
    <xf numFmtId="165" fontId="21" fillId="72" borderId="0" xfId="0" applyNumberFormat="1" applyFont="1" applyFill="1" applyAlignment="1">
      <alignment vertical="center"/>
    </xf>
    <xf numFmtId="164" fontId="21" fillId="72" borderId="0" xfId="2" applyNumberFormat="1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164" fontId="21" fillId="0" borderId="0" xfId="2" applyNumberFormat="1" applyFont="1" applyFill="1" applyAlignment="1">
      <alignment vertical="center"/>
    </xf>
    <xf numFmtId="0" fontId="69" fillId="71" borderId="44" xfId="1689" applyFont="1" applyFill="1" applyBorder="1" applyAlignment="1">
      <alignment horizontal="center" vertical="center"/>
    </xf>
    <xf numFmtId="0" fontId="1" fillId="0" borderId="0" xfId="1689" applyAlignment="1">
      <alignment vertical="center"/>
    </xf>
    <xf numFmtId="0" fontId="70" fillId="0" borderId="0" xfId="1689" applyFont="1" applyAlignment="1">
      <alignment vertical="center"/>
    </xf>
    <xf numFmtId="0" fontId="71" fillId="69" borderId="45" xfId="1689" applyNumberFormat="1" applyFont="1" applyFill="1" applyBorder="1" applyAlignment="1">
      <alignment horizontal="right" vertical="center"/>
    </xf>
    <xf numFmtId="0" fontId="71" fillId="69" borderId="45" xfId="1689" applyNumberFormat="1" applyFont="1" applyFill="1" applyBorder="1" applyAlignment="1">
      <alignment horizontal="right" vertical="center" wrapText="1"/>
    </xf>
    <xf numFmtId="0" fontId="72" fillId="0" borderId="45" xfId="1689" applyNumberFormat="1" applyFont="1" applyFill="1" applyBorder="1" applyAlignment="1">
      <alignment horizontal="right" vertical="center"/>
    </xf>
    <xf numFmtId="3" fontId="71" fillId="0" borderId="45" xfId="1689" applyNumberFormat="1" applyFont="1" applyFill="1" applyBorder="1" applyAlignment="1">
      <alignment horizontal="right" vertical="center"/>
    </xf>
    <xf numFmtId="0" fontId="72" fillId="70" borderId="45" xfId="1689" applyFont="1" applyFill="1" applyBorder="1" applyAlignment="1">
      <alignment vertical="center"/>
    </xf>
    <xf numFmtId="0" fontId="72" fillId="70" borderId="45" xfId="1689" applyFont="1" applyFill="1" applyBorder="1" applyAlignment="1">
      <alignment horizontal="center" vertical="center" wrapText="1"/>
    </xf>
    <xf numFmtId="3" fontId="73" fillId="70" borderId="45" xfId="1689" applyNumberFormat="1" applyFont="1" applyFill="1" applyBorder="1" applyAlignment="1">
      <alignment horizontal="right" vertical="center"/>
    </xf>
    <xf numFmtId="0" fontId="72" fillId="0" borderId="45" xfId="1689" quotePrefix="1" applyFont="1" applyFill="1" applyBorder="1" applyAlignment="1">
      <alignment vertical="center"/>
    </xf>
    <xf numFmtId="0" fontId="72" fillId="0" borderId="45" xfId="1689" applyFont="1" applyFill="1" applyBorder="1" applyAlignment="1">
      <alignment vertical="center" wrapText="1"/>
    </xf>
    <xf numFmtId="3" fontId="71" fillId="0" borderId="45" xfId="1689" applyNumberFormat="1" applyFont="1" applyBorder="1" applyAlignment="1">
      <alignment horizontal="right" vertical="center"/>
    </xf>
    <xf numFmtId="0" fontId="74" fillId="0" borderId="45" xfId="1689" applyFont="1" applyFill="1" applyBorder="1" applyAlignment="1">
      <alignment horizontal="left" vertical="center" wrapText="1"/>
    </xf>
    <xf numFmtId="0" fontId="71" fillId="0" borderId="45" xfId="1689" quotePrefix="1" applyFont="1" applyFill="1" applyBorder="1" applyAlignment="1">
      <alignment vertical="center"/>
    </xf>
    <xf numFmtId="0" fontId="71" fillId="0" borderId="45" xfId="1689" applyFont="1" applyFill="1" applyBorder="1" applyAlignment="1">
      <alignment horizontal="left" vertical="center" wrapText="1"/>
    </xf>
    <xf numFmtId="3" fontId="75" fillId="70" borderId="45" xfId="1689" quotePrefix="1" applyNumberFormat="1" applyFont="1" applyFill="1" applyBorder="1" applyAlignment="1">
      <alignment horizontal="right" vertical="center"/>
    </xf>
    <xf numFmtId="0" fontId="71" fillId="0" borderId="45" xfId="1689" applyFont="1" applyFill="1" applyBorder="1" applyAlignment="1">
      <alignment vertical="center" wrapText="1"/>
    </xf>
    <xf numFmtId="0" fontId="76" fillId="0" borderId="45" xfId="1689" quotePrefix="1" applyFont="1" applyFill="1" applyBorder="1" applyAlignment="1">
      <alignment vertical="center"/>
    </xf>
    <xf numFmtId="0" fontId="76" fillId="0" borderId="45" xfId="1689" applyFont="1" applyFill="1" applyBorder="1" applyAlignment="1">
      <alignment vertical="center" wrapText="1"/>
    </xf>
    <xf numFmtId="0" fontId="73" fillId="71" borderId="45" xfId="1689" applyFont="1" applyFill="1" applyBorder="1" applyAlignment="1">
      <alignment vertical="center"/>
    </xf>
    <xf numFmtId="0" fontId="73" fillId="71" borderId="45" xfId="1689" applyFont="1" applyFill="1" applyBorder="1" applyAlignment="1">
      <alignment vertical="center" wrapText="1"/>
    </xf>
    <xf numFmtId="3" fontId="77" fillId="71" borderId="45" xfId="1689" applyNumberFormat="1" applyFont="1" applyFill="1" applyBorder="1" applyAlignment="1">
      <alignment horizontal="right" vertical="center"/>
    </xf>
    <xf numFmtId="0" fontId="78" fillId="0" borderId="45" xfId="1689" applyFont="1" applyBorder="1" applyAlignment="1">
      <alignment vertical="center"/>
    </xf>
    <xf numFmtId="0" fontId="78" fillId="0" borderId="45" xfId="1689" applyFont="1" applyBorder="1" applyAlignment="1">
      <alignment vertical="center" wrapText="1"/>
    </xf>
    <xf numFmtId="0" fontId="76" fillId="0" borderId="45" xfId="1689" applyFont="1" applyFill="1" applyBorder="1" applyAlignment="1">
      <alignment horizontal="left" vertical="center" wrapText="1"/>
    </xf>
    <xf numFmtId="3" fontId="72" fillId="0" borderId="45" xfId="1689" applyNumberFormat="1" applyFont="1" applyBorder="1" applyAlignment="1">
      <alignment horizontal="right" vertical="center"/>
    </xf>
    <xf numFmtId="3" fontId="75" fillId="0" borderId="45" xfId="1689" applyNumberFormat="1" applyFont="1" applyFill="1" applyBorder="1" applyAlignment="1">
      <alignment horizontal="right" vertical="center"/>
    </xf>
    <xf numFmtId="0" fontId="72" fillId="0" borderId="45" xfId="1689" applyFont="1" applyFill="1" applyBorder="1" applyAlignment="1">
      <alignment horizontal="left" vertical="center" wrapText="1"/>
    </xf>
    <xf numFmtId="0" fontId="72" fillId="0" borderId="45" xfId="1689" applyFont="1" applyFill="1" applyBorder="1" applyAlignment="1">
      <alignment vertical="center"/>
    </xf>
    <xf numFmtId="0" fontId="72" fillId="0" borderId="45" xfId="1689" quotePrefix="1" applyFont="1" applyBorder="1" applyAlignment="1">
      <alignment vertical="center"/>
    </xf>
    <xf numFmtId="0" fontId="72" fillId="0" borderId="45" xfId="1689" applyFont="1" applyBorder="1" applyAlignment="1">
      <alignment vertical="center" wrapText="1"/>
    </xf>
    <xf numFmtId="0" fontId="71" fillId="0" borderId="45" xfId="1689" applyFont="1" applyBorder="1" applyAlignment="1">
      <alignment vertical="center" wrapText="1"/>
    </xf>
    <xf numFmtId="0" fontId="71" fillId="0" borderId="45" xfId="1689" applyFont="1" applyBorder="1" applyAlignment="1">
      <alignment vertical="center"/>
    </xf>
    <xf numFmtId="3" fontId="79" fillId="70" borderId="45" xfId="1689" applyNumberFormat="1" applyFont="1" applyFill="1" applyBorder="1" applyAlignment="1">
      <alignment horizontal="right" vertical="center"/>
    </xf>
    <xf numFmtId="0" fontId="72" fillId="0" borderId="45" xfId="1689" applyFont="1" applyFill="1" applyBorder="1" applyAlignment="1">
      <alignment horizontal="left" vertical="center"/>
    </xf>
    <xf numFmtId="0" fontId="73" fillId="0" borderId="45" xfId="1689" quotePrefix="1" applyFont="1" applyFill="1" applyBorder="1" applyAlignment="1">
      <alignment horizontal="center" vertical="center" wrapText="1"/>
    </xf>
    <xf numFmtId="0" fontId="71" fillId="0" borderId="45" xfId="1689" applyFont="1" applyFill="1" applyBorder="1" applyAlignment="1">
      <alignment vertical="center"/>
    </xf>
    <xf numFmtId="0" fontId="71" fillId="0" borderId="45" xfId="1689" applyFont="1" applyFill="1" applyBorder="1" applyAlignment="1">
      <alignment horizontal="center" vertical="center" wrapText="1"/>
    </xf>
    <xf numFmtId="0" fontId="72" fillId="0" borderId="46" xfId="1689" applyFont="1" applyFill="1" applyBorder="1" applyAlignment="1">
      <alignment horizontal="left" vertical="center"/>
    </xf>
    <xf numFmtId="0" fontId="72" fillId="0" borderId="46" xfId="1689" applyFont="1" applyFill="1" applyBorder="1" applyAlignment="1">
      <alignment horizontal="center" vertical="center" wrapText="1"/>
    </xf>
    <xf numFmtId="3" fontId="75" fillId="0" borderId="46" xfId="1689" quotePrefix="1" applyNumberFormat="1" applyFont="1" applyFill="1" applyBorder="1" applyAlignment="1">
      <alignment horizontal="right" vertical="center"/>
    </xf>
    <xf numFmtId="0" fontId="1" fillId="0" borderId="0" xfId="1689" applyAlignment="1">
      <alignment vertical="center" wrapText="1"/>
    </xf>
    <xf numFmtId="0" fontId="80" fillId="0" borderId="0" xfId="1689" applyFont="1" applyAlignment="1">
      <alignment horizontal="center" vertical="center"/>
    </xf>
    <xf numFmtId="3" fontId="70" fillId="0" borderId="0" xfId="1689" applyNumberFormat="1" applyFont="1" applyAlignment="1">
      <alignment vertical="center"/>
    </xf>
    <xf numFmtId="0" fontId="82" fillId="0" borderId="0" xfId="1689" applyFont="1" applyAlignment="1">
      <alignment vertical="center"/>
    </xf>
    <xf numFmtId="0" fontId="83" fillId="69" borderId="45" xfId="1689" applyNumberFormat="1" applyFont="1" applyFill="1" applyBorder="1" applyAlignment="1">
      <alignment horizontal="right" vertical="center"/>
    </xf>
    <xf numFmtId="0" fontId="83" fillId="69" borderId="45" xfId="1689" applyNumberFormat="1" applyFont="1" applyFill="1" applyBorder="1" applyAlignment="1">
      <alignment horizontal="right" vertical="center" wrapText="1"/>
    </xf>
    <xf numFmtId="167" fontId="74" fillId="0" borderId="45" xfId="1" applyNumberFormat="1" applyFont="1" applyFill="1" applyBorder="1" applyAlignment="1">
      <alignment vertical="center"/>
    </xf>
    <xf numFmtId="0" fontId="74" fillId="70" borderId="45" xfId="1689" applyFont="1" applyFill="1" applyBorder="1" applyAlignment="1">
      <alignment vertical="center"/>
    </xf>
    <xf numFmtId="0" fontId="74" fillId="70" borderId="45" xfId="1689" applyFont="1" applyFill="1" applyBorder="1" applyAlignment="1">
      <alignment horizontal="center" vertical="center" wrapText="1"/>
    </xf>
    <xf numFmtId="167" fontId="84" fillId="70" borderId="45" xfId="1" applyNumberFormat="1" applyFont="1" applyFill="1" applyBorder="1" applyAlignment="1">
      <alignment vertical="center"/>
    </xf>
    <xf numFmtId="0" fontId="74" fillId="0" borderId="45" xfId="1689" quotePrefix="1" applyFont="1" applyFill="1" applyBorder="1" applyAlignment="1">
      <alignment vertical="center"/>
    </xf>
    <xf numFmtId="0" fontId="74" fillId="0" borderId="45" xfId="1689" applyFont="1" applyFill="1" applyBorder="1" applyAlignment="1">
      <alignment vertical="center" wrapText="1"/>
    </xf>
    <xf numFmtId="167" fontId="83" fillId="0" borderId="45" xfId="1" applyNumberFormat="1" applyFont="1" applyBorder="1" applyAlignment="1">
      <alignment vertical="center"/>
    </xf>
    <xf numFmtId="0" fontId="83" fillId="0" borderId="45" xfId="1689" quotePrefix="1" applyFont="1" applyFill="1" applyBorder="1" applyAlignment="1">
      <alignment vertical="center"/>
    </xf>
    <xf numFmtId="0" fontId="83" fillId="0" borderId="45" xfId="1689" applyFont="1" applyFill="1" applyBorder="1" applyAlignment="1">
      <alignment horizontal="left" vertical="center" wrapText="1"/>
    </xf>
    <xf numFmtId="37" fontId="74" fillId="70" borderId="45" xfId="1685" applyNumberFormat="1" applyFont="1" applyFill="1" applyBorder="1" applyAlignment="1">
      <alignment horizontal="center" vertical="center" wrapText="1"/>
    </xf>
    <xf numFmtId="167" fontId="27" fillId="70" borderId="45" xfId="1" quotePrefix="1" applyNumberFormat="1" applyFont="1" applyFill="1" applyBorder="1" applyAlignment="1">
      <alignment vertical="center"/>
    </xf>
    <xf numFmtId="0" fontId="83" fillId="0" borderId="45" xfId="1689" applyFont="1" applyFill="1" applyBorder="1" applyAlignment="1">
      <alignment vertical="center" wrapText="1"/>
    </xf>
    <xf numFmtId="0" fontId="85" fillId="0" borderId="45" xfId="1689" quotePrefix="1" applyFont="1" applyFill="1" applyBorder="1" applyAlignment="1">
      <alignment vertical="center"/>
    </xf>
    <xf numFmtId="0" fontId="85" fillId="0" borderId="45" xfId="1689" applyFont="1" applyFill="1" applyBorder="1" applyAlignment="1">
      <alignment vertical="center" wrapText="1"/>
    </xf>
    <xf numFmtId="0" fontId="84" fillId="71" borderId="45" xfId="1689" applyFont="1" applyFill="1" applyBorder="1" applyAlignment="1">
      <alignment vertical="center"/>
    </xf>
    <xf numFmtId="0" fontId="84" fillId="71" borderId="45" xfId="1689" applyFont="1" applyFill="1" applyBorder="1" applyAlignment="1">
      <alignment vertical="center" wrapText="1"/>
    </xf>
    <xf numFmtId="167" fontId="24" fillId="71" borderId="45" xfId="1" applyNumberFormat="1" applyFont="1" applyFill="1" applyBorder="1" applyAlignment="1">
      <alignment vertical="center"/>
    </xf>
    <xf numFmtId="0" fontId="86" fillId="0" borderId="45" xfId="1689" applyFont="1" applyBorder="1" applyAlignment="1">
      <alignment vertical="center"/>
    </xf>
    <xf numFmtId="0" fontId="86" fillId="0" borderId="45" xfId="1689" applyFont="1" applyBorder="1" applyAlignment="1">
      <alignment vertical="center" wrapText="1"/>
    </xf>
    <xf numFmtId="0" fontId="85" fillId="0" borderId="45" xfId="1689" applyFont="1" applyFill="1" applyBorder="1" applyAlignment="1">
      <alignment horizontal="left" vertical="center" wrapText="1"/>
    </xf>
    <xf numFmtId="167" fontId="83" fillId="0" borderId="45" xfId="1" applyNumberFormat="1" applyFont="1" applyFill="1" applyBorder="1" applyAlignment="1">
      <alignment vertical="center"/>
    </xf>
    <xf numFmtId="167" fontId="74" fillId="0" borderId="45" xfId="1" applyNumberFormat="1" applyFont="1" applyBorder="1" applyAlignment="1">
      <alignment vertical="center"/>
    </xf>
    <xf numFmtId="0" fontId="74" fillId="0" borderId="45" xfId="1689" applyFont="1" applyFill="1" applyBorder="1" applyAlignment="1">
      <alignment vertical="center"/>
    </xf>
    <xf numFmtId="167" fontId="27" fillId="0" borderId="45" xfId="1" applyNumberFormat="1" applyFont="1" applyFill="1" applyBorder="1" applyAlignment="1">
      <alignment vertical="center"/>
    </xf>
    <xf numFmtId="0" fontId="74" fillId="0" borderId="45" xfId="1689" quotePrefix="1" applyFont="1" applyBorder="1" applyAlignment="1">
      <alignment vertical="center"/>
    </xf>
    <xf numFmtId="0" fontId="74" fillId="0" borderId="45" xfId="1689" applyFont="1" applyBorder="1" applyAlignment="1">
      <alignment vertical="center" wrapText="1"/>
    </xf>
    <xf numFmtId="0" fontId="83" fillId="0" borderId="45" xfId="1689" applyFont="1" applyBorder="1" applyAlignment="1">
      <alignment vertical="center" wrapText="1"/>
    </xf>
    <xf numFmtId="0" fontId="83" fillId="0" borderId="45" xfId="1689" applyFont="1" applyBorder="1" applyAlignment="1">
      <alignment vertical="center"/>
    </xf>
    <xf numFmtId="167" fontId="37" fillId="70" borderId="45" xfId="1" applyNumberFormat="1" applyFont="1" applyFill="1" applyBorder="1" applyAlignment="1">
      <alignment vertical="center"/>
    </xf>
    <xf numFmtId="0" fontId="74" fillId="0" borderId="45" xfId="1689" applyFont="1" applyFill="1" applyBorder="1" applyAlignment="1">
      <alignment horizontal="left" vertical="center"/>
    </xf>
    <xf numFmtId="0" fontId="84" fillId="0" borderId="45" xfId="1689" quotePrefix="1" applyFont="1" applyFill="1" applyBorder="1" applyAlignment="1">
      <alignment horizontal="center" vertical="center" wrapText="1"/>
    </xf>
    <xf numFmtId="0" fontId="83" fillId="0" borderId="45" xfId="1689" applyFont="1" applyFill="1" applyBorder="1" applyAlignment="1">
      <alignment vertical="center"/>
    </xf>
    <xf numFmtId="0" fontId="83" fillId="0" borderId="45" xfId="1689" applyFont="1" applyFill="1" applyBorder="1" applyAlignment="1">
      <alignment horizontal="center" vertical="center" wrapText="1"/>
    </xf>
    <xf numFmtId="0" fontId="74" fillId="0" borderId="46" xfId="1689" applyFont="1" applyFill="1" applyBorder="1" applyAlignment="1">
      <alignment horizontal="left" vertical="center"/>
    </xf>
    <xf numFmtId="0" fontId="74" fillId="0" borderId="46" xfId="1689" applyFont="1" applyFill="1" applyBorder="1" applyAlignment="1">
      <alignment horizontal="center" vertical="center" wrapText="1"/>
    </xf>
    <xf numFmtId="167" fontId="27" fillId="0" borderId="46" xfId="1" quotePrefix="1" applyNumberFormat="1" applyFont="1" applyFill="1" applyBorder="1" applyAlignment="1">
      <alignment vertical="center"/>
    </xf>
    <xf numFmtId="0" fontId="87" fillId="0" borderId="0" xfId="1689" applyFont="1" applyAlignment="1">
      <alignment vertical="center"/>
    </xf>
    <xf numFmtId="0" fontId="87" fillId="0" borderId="0" xfId="1689" applyFont="1" applyAlignment="1">
      <alignment vertical="center" wrapText="1"/>
    </xf>
    <xf numFmtId="167" fontId="87" fillId="0" borderId="0" xfId="1" applyNumberFormat="1" applyFont="1" applyAlignment="1">
      <alignment vertical="center"/>
    </xf>
    <xf numFmtId="3" fontId="27" fillId="0" borderId="46" xfId="1" quotePrefix="1" applyNumberFormat="1" applyFont="1" applyFill="1" applyBorder="1" applyAlignment="1">
      <alignment vertical="center"/>
    </xf>
    <xf numFmtId="167" fontId="83" fillId="74" borderId="45" xfId="1" applyNumberFormat="1" applyFont="1" applyFill="1" applyBorder="1" applyAlignment="1">
      <alignment vertical="center"/>
    </xf>
    <xf numFmtId="0" fontId="69" fillId="71" borderId="44" xfId="1689" applyFont="1" applyFill="1" applyBorder="1" applyAlignment="1">
      <alignment horizontal="left" vertical="center"/>
    </xf>
    <xf numFmtId="0" fontId="23" fillId="34" borderId="15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center" vertical="center"/>
    </xf>
    <xf numFmtId="0" fontId="23" fillId="34" borderId="0" xfId="0" applyFont="1" applyFill="1" applyBorder="1" applyAlignment="1">
      <alignment horizontal="center" vertical="center"/>
    </xf>
    <xf numFmtId="0" fontId="24" fillId="34" borderId="15" xfId="0" applyFont="1" applyFill="1" applyBorder="1" applyAlignment="1">
      <alignment horizontal="center" vertical="center"/>
    </xf>
  </cellXfs>
  <cellStyles count="1693">
    <cellStyle name="+" xfId="4"/>
    <cellStyle name="20% - Colore 1" xfId="5"/>
    <cellStyle name="20% - Colore 1 10" xfId="6"/>
    <cellStyle name="20% - Colore 1 11" xfId="7"/>
    <cellStyle name="20% - Colore 1 12" xfId="8"/>
    <cellStyle name="20% - Colore 1 13" xfId="9"/>
    <cellStyle name="20% - Colore 1 14" xfId="10"/>
    <cellStyle name="20% - Colore 1 15" xfId="11"/>
    <cellStyle name="20% - Colore 1 16" xfId="12"/>
    <cellStyle name="20% - Colore 1 17" xfId="13"/>
    <cellStyle name="20% - Colore 1 18" xfId="14"/>
    <cellStyle name="20% - Colore 1 19" xfId="15"/>
    <cellStyle name="20% - Colore 1 2" xfId="16"/>
    <cellStyle name="20% - Colore 1 2 2" xfId="17"/>
    <cellStyle name="20% - Colore 1 2 3" xfId="18"/>
    <cellStyle name="20% - Colore 1 20" xfId="19"/>
    <cellStyle name="20% - Colore 1 21" xfId="20"/>
    <cellStyle name="20% - Colore 1 22" xfId="21"/>
    <cellStyle name="20% - Colore 1 23" xfId="22"/>
    <cellStyle name="20% - Colore 1 24" xfId="23"/>
    <cellStyle name="20% - Colore 1 25" xfId="24"/>
    <cellStyle name="20% - Colore 1 26" xfId="25"/>
    <cellStyle name="20% - Colore 1 27" xfId="26"/>
    <cellStyle name="20% - Colore 1 28" xfId="27"/>
    <cellStyle name="20% - Colore 1 29" xfId="28"/>
    <cellStyle name="20% - Colore 1 3" xfId="29"/>
    <cellStyle name="20% - Colore 1 30" xfId="30"/>
    <cellStyle name="20% - Colore 1 31" xfId="31"/>
    <cellStyle name="20% - Colore 1 32" xfId="32"/>
    <cellStyle name="20% - Colore 1 36" xfId="33"/>
    <cellStyle name="20% - Colore 1 4" xfId="34"/>
    <cellStyle name="20% - Colore 1 5" xfId="35"/>
    <cellStyle name="20% - Colore 1 6" xfId="36"/>
    <cellStyle name="20% - Colore 1 7" xfId="37"/>
    <cellStyle name="20% - Colore 1 8" xfId="38"/>
    <cellStyle name="20% - Colore 1 9" xfId="39"/>
    <cellStyle name="20% - Colore 2" xfId="40"/>
    <cellStyle name="20% - Colore 2 10" xfId="41"/>
    <cellStyle name="20% - Colore 2 11" xfId="42"/>
    <cellStyle name="20% - Colore 2 12" xfId="43"/>
    <cellStyle name="20% - Colore 2 13" xfId="44"/>
    <cellStyle name="20% - Colore 2 14" xfId="45"/>
    <cellStyle name="20% - Colore 2 15" xfId="46"/>
    <cellStyle name="20% - Colore 2 16" xfId="47"/>
    <cellStyle name="20% - Colore 2 17" xfId="48"/>
    <cellStyle name="20% - Colore 2 18" xfId="49"/>
    <cellStyle name="20% - Colore 2 19" xfId="50"/>
    <cellStyle name="20% - Colore 2 2" xfId="51"/>
    <cellStyle name="20% - Colore 2 2 2" xfId="52"/>
    <cellStyle name="20% - Colore 2 2 3" xfId="53"/>
    <cellStyle name="20% - Colore 2 20" xfId="54"/>
    <cellStyle name="20% - Colore 2 21" xfId="55"/>
    <cellStyle name="20% - Colore 2 22" xfId="56"/>
    <cellStyle name="20% - Colore 2 23" xfId="57"/>
    <cellStyle name="20% - Colore 2 24" xfId="58"/>
    <cellStyle name="20% - Colore 2 25" xfId="59"/>
    <cellStyle name="20% - Colore 2 26" xfId="60"/>
    <cellStyle name="20% - Colore 2 27" xfId="61"/>
    <cellStyle name="20% - Colore 2 28" xfId="62"/>
    <cellStyle name="20% - Colore 2 29" xfId="63"/>
    <cellStyle name="20% - Colore 2 3" xfId="64"/>
    <cellStyle name="20% - Colore 2 30" xfId="65"/>
    <cellStyle name="20% - Colore 2 31" xfId="66"/>
    <cellStyle name="20% - Colore 2 32" xfId="67"/>
    <cellStyle name="20% - Colore 2 36" xfId="68"/>
    <cellStyle name="20% - Colore 2 4" xfId="69"/>
    <cellStyle name="20% - Colore 2 5" xfId="70"/>
    <cellStyle name="20% - Colore 2 6" xfId="71"/>
    <cellStyle name="20% - Colore 2 7" xfId="72"/>
    <cellStyle name="20% - Colore 2 8" xfId="73"/>
    <cellStyle name="20% - Colore 2 9" xfId="74"/>
    <cellStyle name="20% - Colore 3" xfId="75"/>
    <cellStyle name="20% - Colore 3 10" xfId="76"/>
    <cellStyle name="20% - Colore 3 11" xfId="77"/>
    <cellStyle name="20% - Colore 3 12" xfId="78"/>
    <cellStyle name="20% - Colore 3 13" xfId="79"/>
    <cellStyle name="20% - Colore 3 14" xfId="80"/>
    <cellStyle name="20% - Colore 3 15" xfId="81"/>
    <cellStyle name="20% - Colore 3 16" xfId="82"/>
    <cellStyle name="20% - Colore 3 17" xfId="83"/>
    <cellStyle name="20% - Colore 3 18" xfId="84"/>
    <cellStyle name="20% - Colore 3 19" xfId="85"/>
    <cellStyle name="20% - Colore 3 2" xfId="86"/>
    <cellStyle name="20% - Colore 3 2 2" xfId="87"/>
    <cellStyle name="20% - Colore 3 2 3" xfId="88"/>
    <cellStyle name="20% - Colore 3 20" xfId="89"/>
    <cellStyle name="20% - Colore 3 21" xfId="90"/>
    <cellStyle name="20% - Colore 3 22" xfId="91"/>
    <cellStyle name="20% - Colore 3 23" xfId="92"/>
    <cellStyle name="20% - Colore 3 24" xfId="93"/>
    <cellStyle name="20% - Colore 3 25" xfId="94"/>
    <cellStyle name="20% - Colore 3 26" xfId="95"/>
    <cellStyle name="20% - Colore 3 27" xfId="96"/>
    <cellStyle name="20% - Colore 3 28" xfId="97"/>
    <cellStyle name="20% - Colore 3 29" xfId="98"/>
    <cellStyle name="20% - Colore 3 3" xfId="99"/>
    <cellStyle name="20% - Colore 3 30" xfId="100"/>
    <cellStyle name="20% - Colore 3 31" xfId="101"/>
    <cellStyle name="20% - Colore 3 32" xfId="102"/>
    <cellStyle name="20% - Colore 3 36" xfId="103"/>
    <cellStyle name="20% - Colore 3 4" xfId="104"/>
    <cellStyle name="20% - Colore 3 5" xfId="105"/>
    <cellStyle name="20% - Colore 3 6" xfId="106"/>
    <cellStyle name="20% - Colore 3 7" xfId="107"/>
    <cellStyle name="20% - Colore 3 8" xfId="108"/>
    <cellStyle name="20% - Colore 3 9" xfId="109"/>
    <cellStyle name="20% - Colore 4" xfId="110"/>
    <cellStyle name="20% - Colore 4 10" xfId="111"/>
    <cellStyle name="20% - Colore 4 11" xfId="112"/>
    <cellStyle name="20% - Colore 4 12" xfId="113"/>
    <cellStyle name="20% - Colore 4 13" xfId="114"/>
    <cellStyle name="20% - Colore 4 14" xfId="115"/>
    <cellStyle name="20% - Colore 4 15" xfId="116"/>
    <cellStyle name="20% - Colore 4 16" xfId="117"/>
    <cellStyle name="20% - Colore 4 17" xfId="118"/>
    <cellStyle name="20% - Colore 4 18" xfId="119"/>
    <cellStyle name="20% - Colore 4 19" xfId="120"/>
    <cellStyle name="20% - Colore 4 2" xfId="121"/>
    <cellStyle name="20% - Colore 4 2 2" xfId="122"/>
    <cellStyle name="20% - Colore 4 2 3" xfId="123"/>
    <cellStyle name="20% - Colore 4 20" xfId="124"/>
    <cellStyle name="20% - Colore 4 21" xfId="125"/>
    <cellStyle name="20% - Colore 4 22" xfId="126"/>
    <cellStyle name="20% - Colore 4 23" xfId="127"/>
    <cellStyle name="20% - Colore 4 24" xfId="128"/>
    <cellStyle name="20% - Colore 4 25" xfId="129"/>
    <cellStyle name="20% - Colore 4 26" xfId="130"/>
    <cellStyle name="20% - Colore 4 27" xfId="131"/>
    <cellStyle name="20% - Colore 4 28" xfId="132"/>
    <cellStyle name="20% - Colore 4 29" xfId="133"/>
    <cellStyle name="20% - Colore 4 3" xfId="134"/>
    <cellStyle name="20% - Colore 4 30" xfId="135"/>
    <cellStyle name="20% - Colore 4 31" xfId="136"/>
    <cellStyle name="20% - Colore 4 32" xfId="137"/>
    <cellStyle name="20% - Colore 4 36" xfId="138"/>
    <cellStyle name="20% - Colore 4 4" xfId="139"/>
    <cellStyle name="20% - Colore 4 5" xfId="140"/>
    <cellStyle name="20% - Colore 4 6" xfId="141"/>
    <cellStyle name="20% - Colore 4 7" xfId="142"/>
    <cellStyle name="20% - Colore 4 8" xfId="143"/>
    <cellStyle name="20% - Colore 4 9" xfId="144"/>
    <cellStyle name="20% - Colore 5" xfId="145"/>
    <cellStyle name="20% - Colore 5 10" xfId="146"/>
    <cellStyle name="20% - Colore 5 11" xfId="147"/>
    <cellStyle name="20% - Colore 5 12" xfId="148"/>
    <cellStyle name="20% - Colore 5 13" xfId="149"/>
    <cellStyle name="20% - Colore 5 14" xfId="150"/>
    <cellStyle name="20% - Colore 5 15" xfId="151"/>
    <cellStyle name="20% - Colore 5 16" xfId="152"/>
    <cellStyle name="20% - Colore 5 17" xfId="153"/>
    <cellStyle name="20% - Colore 5 18" xfId="154"/>
    <cellStyle name="20% - Colore 5 19" xfId="155"/>
    <cellStyle name="20% - Colore 5 2" xfId="156"/>
    <cellStyle name="20% - Colore 5 2 2" xfId="157"/>
    <cellStyle name="20% - Colore 5 2 3" xfId="158"/>
    <cellStyle name="20% - Colore 5 20" xfId="159"/>
    <cellStyle name="20% - Colore 5 21" xfId="160"/>
    <cellStyle name="20% - Colore 5 22" xfId="161"/>
    <cellStyle name="20% - Colore 5 23" xfId="162"/>
    <cellStyle name="20% - Colore 5 24" xfId="163"/>
    <cellStyle name="20% - Colore 5 25" xfId="164"/>
    <cellStyle name="20% - Colore 5 26" xfId="165"/>
    <cellStyle name="20% - Colore 5 27" xfId="166"/>
    <cellStyle name="20% - Colore 5 28" xfId="167"/>
    <cellStyle name="20% - Colore 5 29" xfId="168"/>
    <cellStyle name="20% - Colore 5 3" xfId="169"/>
    <cellStyle name="20% - Colore 5 30" xfId="170"/>
    <cellStyle name="20% - Colore 5 31" xfId="171"/>
    <cellStyle name="20% - Colore 5 32" xfId="172"/>
    <cellStyle name="20% - Colore 5 36" xfId="173"/>
    <cellStyle name="20% - Colore 5 4" xfId="174"/>
    <cellStyle name="20% - Colore 5 5" xfId="175"/>
    <cellStyle name="20% - Colore 5 6" xfId="176"/>
    <cellStyle name="20% - Colore 5 7" xfId="177"/>
    <cellStyle name="20% - Colore 5 8" xfId="178"/>
    <cellStyle name="20% - Colore 5 9" xfId="179"/>
    <cellStyle name="20% - Colore 6" xfId="180"/>
    <cellStyle name="20% - Colore 6 10" xfId="181"/>
    <cellStyle name="20% - Colore 6 11" xfId="182"/>
    <cellStyle name="20% - Colore 6 12" xfId="183"/>
    <cellStyle name="20% - Colore 6 13" xfId="184"/>
    <cellStyle name="20% - Colore 6 14" xfId="185"/>
    <cellStyle name="20% - Colore 6 15" xfId="186"/>
    <cellStyle name="20% - Colore 6 16" xfId="187"/>
    <cellStyle name="20% - Colore 6 17" xfId="188"/>
    <cellStyle name="20% - Colore 6 18" xfId="189"/>
    <cellStyle name="20% - Colore 6 19" xfId="190"/>
    <cellStyle name="20% - Colore 6 2" xfId="191"/>
    <cellStyle name="20% - Colore 6 2 2" xfId="192"/>
    <cellStyle name="20% - Colore 6 2 3" xfId="193"/>
    <cellStyle name="20% - Colore 6 20" xfId="194"/>
    <cellStyle name="20% - Colore 6 21" xfId="195"/>
    <cellStyle name="20% - Colore 6 22" xfId="196"/>
    <cellStyle name="20% - Colore 6 23" xfId="197"/>
    <cellStyle name="20% - Colore 6 24" xfId="198"/>
    <cellStyle name="20% - Colore 6 25" xfId="199"/>
    <cellStyle name="20% - Colore 6 26" xfId="200"/>
    <cellStyle name="20% - Colore 6 27" xfId="201"/>
    <cellStyle name="20% - Colore 6 28" xfId="202"/>
    <cellStyle name="20% - Colore 6 29" xfId="203"/>
    <cellStyle name="20% - Colore 6 3" xfId="204"/>
    <cellStyle name="20% - Colore 6 30" xfId="205"/>
    <cellStyle name="20% - Colore 6 31" xfId="206"/>
    <cellStyle name="20% - Colore 6 32" xfId="207"/>
    <cellStyle name="20% - Colore 6 36" xfId="208"/>
    <cellStyle name="20% - Colore 6 4" xfId="209"/>
    <cellStyle name="20% - Colore 6 5" xfId="210"/>
    <cellStyle name="20% - Colore 6 6" xfId="211"/>
    <cellStyle name="20% - Colore 6 7" xfId="212"/>
    <cellStyle name="20% - Colore 6 8" xfId="213"/>
    <cellStyle name="20% - Colore 6 9" xfId="214"/>
    <cellStyle name="40% - Colore 1" xfId="215"/>
    <cellStyle name="40% - Colore 1 10" xfId="216"/>
    <cellStyle name="40% - Colore 1 11" xfId="217"/>
    <cellStyle name="40% - Colore 1 12" xfId="218"/>
    <cellStyle name="40% - Colore 1 13" xfId="219"/>
    <cellStyle name="40% - Colore 1 14" xfId="220"/>
    <cellStyle name="40% - Colore 1 15" xfId="221"/>
    <cellStyle name="40% - Colore 1 16" xfId="222"/>
    <cellStyle name="40% - Colore 1 17" xfId="223"/>
    <cellStyle name="40% - Colore 1 18" xfId="224"/>
    <cellStyle name="40% - Colore 1 19" xfId="225"/>
    <cellStyle name="40% - Colore 1 2" xfId="226"/>
    <cellStyle name="40% - Colore 1 2 2" xfId="227"/>
    <cellStyle name="40% - Colore 1 2 3" xfId="228"/>
    <cellStyle name="40% - Colore 1 20" xfId="229"/>
    <cellStyle name="40% - Colore 1 21" xfId="230"/>
    <cellStyle name="40% - Colore 1 22" xfId="231"/>
    <cellStyle name="40% - Colore 1 23" xfId="232"/>
    <cellStyle name="40% - Colore 1 24" xfId="233"/>
    <cellStyle name="40% - Colore 1 25" xfId="234"/>
    <cellStyle name="40% - Colore 1 26" xfId="235"/>
    <cellStyle name="40% - Colore 1 27" xfId="236"/>
    <cellStyle name="40% - Colore 1 28" xfId="237"/>
    <cellStyle name="40% - Colore 1 29" xfId="238"/>
    <cellStyle name="40% - Colore 1 3" xfId="239"/>
    <cellStyle name="40% - Colore 1 30" xfId="240"/>
    <cellStyle name="40% - Colore 1 31" xfId="241"/>
    <cellStyle name="40% - Colore 1 32" xfId="242"/>
    <cellStyle name="40% - Colore 1 36" xfId="243"/>
    <cellStyle name="40% - Colore 1 4" xfId="244"/>
    <cellStyle name="40% - Colore 1 5" xfId="245"/>
    <cellStyle name="40% - Colore 1 6" xfId="246"/>
    <cellStyle name="40% - Colore 1 7" xfId="247"/>
    <cellStyle name="40% - Colore 1 8" xfId="248"/>
    <cellStyle name="40% - Colore 1 9" xfId="249"/>
    <cellStyle name="40% - Colore 2" xfId="250"/>
    <cellStyle name="40% - Colore 2 10" xfId="251"/>
    <cellStyle name="40% - Colore 2 11" xfId="252"/>
    <cellStyle name="40% - Colore 2 12" xfId="253"/>
    <cellStyle name="40% - Colore 2 13" xfId="254"/>
    <cellStyle name="40% - Colore 2 14" xfId="255"/>
    <cellStyle name="40% - Colore 2 15" xfId="256"/>
    <cellStyle name="40% - Colore 2 16" xfId="257"/>
    <cellStyle name="40% - Colore 2 17" xfId="258"/>
    <cellStyle name="40% - Colore 2 18" xfId="259"/>
    <cellStyle name="40% - Colore 2 19" xfId="260"/>
    <cellStyle name="40% - Colore 2 2" xfId="261"/>
    <cellStyle name="40% - Colore 2 2 2" xfId="262"/>
    <cellStyle name="40% - Colore 2 2 3" xfId="263"/>
    <cellStyle name="40% - Colore 2 20" xfId="264"/>
    <cellStyle name="40% - Colore 2 21" xfId="265"/>
    <cellStyle name="40% - Colore 2 22" xfId="266"/>
    <cellStyle name="40% - Colore 2 23" xfId="267"/>
    <cellStyle name="40% - Colore 2 24" xfId="268"/>
    <cellStyle name="40% - Colore 2 25" xfId="269"/>
    <cellStyle name="40% - Colore 2 26" xfId="270"/>
    <cellStyle name="40% - Colore 2 27" xfId="271"/>
    <cellStyle name="40% - Colore 2 28" xfId="272"/>
    <cellStyle name="40% - Colore 2 29" xfId="273"/>
    <cellStyle name="40% - Colore 2 3" xfId="274"/>
    <cellStyle name="40% - Colore 2 30" xfId="275"/>
    <cellStyle name="40% - Colore 2 31" xfId="276"/>
    <cellStyle name="40% - Colore 2 32" xfId="277"/>
    <cellStyle name="40% - Colore 2 36" xfId="278"/>
    <cellStyle name="40% - Colore 2 4" xfId="279"/>
    <cellStyle name="40% - Colore 2 5" xfId="280"/>
    <cellStyle name="40% - Colore 2 6" xfId="281"/>
    <cellStyle name="40% - Colore 2 7" xfId="282"/>
    <cellStyle name="40% - Colore 2 8" xfId="283"/>
    <cellStyle name="40% - Colore 2 9" xfId="284"/>
    <cellStyle name="40% - Colore 3" xfId="285"/>
    <cellStyle name="40% - Colore 3 10" xfId="286"/>
    <cellStyle name="40% - Colore 3 11" xfId="287"/>
    <cellStyle name="40% - Colore 3 12" xfId="288"/>
    <cellStyle name="40% - Colore 3 13" xfId="289"/>
    <cellStyle name="40% - Colore 3 14" xfId="290"/>
    <cellStyle name="40% - Colore 3 15" xfId="291"/>
    <cellStyle name="40% - Colore 3 16" xfId="292"/>
    <cellStyle name="40% - Colore 3 17" xfId="293"/>
    <cellStyle name="40% - Colore 3 18" xfId="294"/>
    <cellStyle name="40% - Colore 3 19" xfId="295"/>
    <cellStyle name="40% - Colore 3 2" xfId="296"/>
    <cellStyle name="40% - Colore 3 2 2" xfId="297"/>
    <cellStyle name="40% - Colore 3 2 3" xfId="298"/>
    <cellStyle name="40% - Colore 3 20" xfId="299"/>
    <cellStyle name="40% - Colore 3 21" xfId="300"/>
    <cellStyle name="40% - Colore 3 22" xfId="301"/>
    <cellStyle name="40% - Colore 3 23" xfId="302"/>
    <cellStyle name="40% - Colore 3 24" xfId="303"/>
    <cellStyle name="40% - Colore 3 25" xfId="304"/>
    <cellStyle name="40% - Colore 3 26" xfId="305"/>
    <cellStyle name="40% - Colore 3 27" xfId="306"/>
    <cellStyle name="40% - Colore 3 28" xfId="307"/>
    <cellStyle name="40% - Colore 3 29" xfId="308"/>
    <cellStyle name="40% - Colore 3 3" xfId="309"/>
    <cellStyle name="40% - Colore 3 30" xfId="310"/>
    <cellStyle name="40% - Colore 3 31" xfId="311"/>
    <cellStyle name="40% - Colore 3 32" xfId="312"/>
    <cellStyle name="40% - Colore 3 36" xfId="313"/>
    <cellStyle name="40% - Colore 3 4" xfId="314"/>
    <cellStyle name="40% - Colore 3 5" xfId="315"/>
    <cellStyle name="40% - Colore 3 6" xfId="316"/>
    <cellStyle name="40% - Colore 3 7" xfId="317"/>
    <cellStyle name="40% - Colore 3 8" xfId="318"/>
    <cellStyle name="40% - Colore 3 9" xfId="319"/>
    <cellStyle name="40% - Colore 4" xfId="320"/>
    <cellStyle name="40% - Colore 4 10" xfId="321"/>
    <cellStyle name="40% - Colore 4 11" xfId="322"/>
    <cellStyle name="40% - Colore 4 12" xfId="323"/>
    <cellStyle name="40% - Colore 4 13" xfId="324"/>
    <cellStyle name="40% - Colore 4 14" xfId="325"/>
    <cellStyle name="40% - Colore 4 15" xfId="326"/>
    <cellStyle name="40% - Colore 4 16" xfId="327"/>
    <cellStyle name="40% - Colore 4 17" xfId="328"/>
    <cellStyle name="40% - Colore 4 18" xfId="329"/>
    <cellStyle name="40% - Colore 4 19" xfId="330"/>
    <cellStyle name="40% - Colore 4 2" xfId="331"/>
    <cellStyle name="40% - Colore 4 2 2" xfId="332"/>
    <cellStyle name="40% - Colore 4 2 3" xfId="333"/>
    <cellStyle name="40% - Colore 4 20" xfId="334"/>
    <cellStyle name="40% - Colore 4 21" xfId="335"/>
    <cellStyle name="40% - Colore 4 22" xfId="336"/>
    <cellStyle name="40% - Colore 4 23" xfId="337"/>
    <cellStyle name="40% - Colore 4 24" xfId="338"/>
    <cellStyle name="40% - Colore 4 25" xfId="339"/>
    <cellStyle name="40% - Colore 4 26" xfId="340"/>
    <cellStyle name="40% - Colore 4 27" xfId="341"/>
    <cellStyle name="40% - Colore 4 28" xfId="342"/>
    <cellStyle name="40% - Colore 4 29" xfId="343"/>
    <cellStyle name="40% - Colore 4 3" xfId="344"/>
    <cellStyle name="40% - Colore 4 30" xfId="345"/>
    <cellStyle name="40% - Colore 4 31" xfId="346"/>
    <cellStyle name="40% - Colore 4 32" xfId="347"/>
    <cellStyle name="40% - Colore 4 36" xfId="348"/>
    <cellStyle name="40% - Colore 4 4" xfId="349"/>
    <cellStyle name="40% - Colore 4 5" xfId="350"/>
    <cellStyle name="40% - Colore 4 6" xfId="351"/>
    <cellStyle name="40% - Colore 4 7" xfId="352"/>
    <cellStyle name="40% - Colore 4 8" xfId="353"/>
    <cellStyle name="40% - Colore 4 9" xfId="354"/>
    <cellStyle name="40% - Colore 5" xfId="355"/>
    <cellStyle name="40% - Colore 5 10" xfId="356"/>
    <cellStyle name="40% - Colore 5 11" xfId="357"/>
    <cellStyle name="40% - Colore 5 12" xfId="358"/>
    <cellStyle name="40% - Colore 5 13" xfId="359"/>
    <cellStyle name="40% - Colore 5 14" xfId="360"/>
    <cellStyle name="40% - Colore 5 15" xfId="361"/>
    <cellStyle name="40% - Colore 5 16" xfId="362"/>
    <cellStyle name="40% - Colore 5 17" xfId="363"/>
    <cellStyle name="40% - Colore 5 18" xfId="364"/>
    <cellStyle name="40% - Colore 5 19" xfId="365"/>
    <cellStyle name="40% - Colore 5 2" xfId="366"/>
    <cellStyle name="40% - Colore 5 2 2" xfId="367"/>
    <cellStyle name="40% - Colore 5 2 3" xfId="368"/>
    <cellStyle name="40% - Colore 5 20" xfId="369"/>
    <cellStyle name="40% - Colore 5 21" xfId="370"/>
    <cellStyle name="40% - Colore 5 22" xfId="371"/>
    <cellStyle name="40% - Colore 5 23" xfId="372"/>
    <cellStyle name="40% - Colore 5 24" xfId="373"/>
    <cellStyle name="40% - Colore 5 25" xfId="374"/>
    <cellStyle name="40% - Colore 5 26" xfId="375"/>
    <cellStyle name="40% - Colore 5 27" xfId="376"/>
    <cellStyle name="40% - Colore 5 28" xfId="377"/>
    <cellStyle name="40% - Colore 5 29" xfId="378"/>
    <cellStyle name="40% - Colore 5 3" xfId="379"/>
    <cellStyle name="40% - Colore 5 30" xfId="380"/>
    <cellStyle name="40% - Colore 5 31" xfId="381"/>
    <cellStyle name="40% - Colore 5 32" xfId="382"/>
    <cellStyle name="40% - Colore 5 36" xfId="383"/>
    <cellStyle name="40% - Colore 5 4" xfId="384"/>
    <cellStyle name="40% - Colore 5 5" xfId="385"/>
    <cellStyle name="40% - Colore 5 6" xfId="386"/>
    <cellStyle name="40% - Colore 5 7" xfId="387"/>
    <cellStyle name="40% - Colore 5 8" xfId="388"/>
    <cellStyle name="40% - Colore 5 9" xfId="389"/>
    <cellStyle name="40% - Colore 6" xfId="390"/>
    <cellStyle name="40% - Colore 6 10" xfId="391"/>
    <cellStyle name="40% - Colore 6 11" xfId="392"/>
    <cellStyle name="40% - Colore 6 12" xfId="393"/>
    <cellStyle name="40% - Colore 6 13" xfId="394"/>
    <cellStyle name="40% - Colore 6 14" xfId="395"/>
    <cellStyle name="40% - Colore 6 15" xfId="396"/>
    <cellStyle name="40% - Colore 6 16" xfId="397"/>
    <cellStyle name="40% - Colore 6 17" xfId="398"/>
    <cellStyle name="40% - Colore 6 18" xfId="399"/>
    <cellStyle name="40% - Colore 6 19" xfId="400"/>
    <cellStyle name="40% - Colore 6 2" xfId="401"/>
    <cellStyle name="40% - Colore 6 2 2" xfId="402"/>
    <cellStyle name="40% - Colore 6 2 3" xfId="403"/>
    <cellStyle name="40% - Colore 6 20" xfId="404"/>
    <cellStyle name="40% - Colore 6 21" xfId="405"/>
    <cellStyle name="40% - Colore 6 22" xfId="406"/>
    <cellStyle name="40% - Colore 6 23" xfId="407"/>
    <cellStyle name="40% - Colore 6 24" xfId="408"/>
    <cellStyle name="40% - Colore 6 25" xfId="409"/>
    <cellStyle name="40% - Colore 6 26" xfId="410"/>
    <cellStyle name="40% - Colore 6 27" xfId="411"/>
    <cellStyle name="40% - Colore 6 28" xfId="412"/>
    <cellStyle name="40% - Colore 6 29" xfId="413"/>
    <cellStyle name="40% - Colore 6 3" xfId="414"/>
    <cellStyle name="40% - Colore 6 30" xfId="415"/>
    <cellStyle name="40% - Colore 6 31" xfId="416"/>
    <cellStyle name="40% - Colore 6 32" xfId="417"/>
    <cellStyle name="40% - Colore 6 36" xfId="418"/>
    <cellStyle name="40% - Colore 6 4" xfId="419"/>
    <cellStyle name="40% - Colore 6 5" xfId="420"/>
    <cellStyle name="40% - Colore 6 6" xfId="421"/>
    <cellStyle name="40% - Colore 6 7" xfId="422"/>
    <cellStyle name="40% - Colore 6 8" xfId="423"/>
    <cellStyle name="40% - Colore 6 9" xfId="424"/>
    <cellStyle name="60% - Colore 1" xfId="425"/>
    <cellStyle name="60% - Colore 1 10" xfId="426"/>
    <cellStyle name="60% - Colore 1 11" xfId="427"/>
    <cellStyle name="60% - Colore 1 12" xfId="428"/>
    <cellStyle name="60% - Colore 1 13" xfId="429"/>
    <cellStyle name="60% - Colore 1 14" xfId="430"/>
    <cellStyle name="60% - Colore 1 15" xfId="431"/>
    <cellStyle name="60% - Colore 1 16" xfId="432"/>
    <cellStyle name="60% - Colore 1 17" xfId="433"/>
    <cellStyle name="60% - Colore 1 18" xfId="434"/>
    <cellStyle name="60% - Colore 1 19" xfId="435"/>
    <cellStyle name="60% - Colore 1 2" xfId="436"/>
    <cellStyle name="60% - Colore 1 2 2" xfId="437"/>
    <cellStyle name="60% - Colore 1 2 3" xfId="438"/>
    <cellStyle name="60% - Colore 1 20" xfId="439"/>
    <cellStyle name="60% - Colore 1 21" xfId="440"/>
    <cellStyle name="60% - Colore 1 22" xfId="441"/>
    <cellStyle name="60% - Colore 1 23" xfId="442"/>
    <cellStyle name="60% - Colore 1 24" xfId="443"/>
    <cellStyle name="60% - Colore 1 25" xfId="444"/>
    <cellStyle name="60% - Colore 1 26" xfId="445"/>
    <cellStyle name="60% - Colore 1 27" xfId="446"/>
    <cellStyle name="60% - Colore 1 28" xfId="447"/>
    <cellStyle name="60% - Colore 1 29" xfId="448"/>
    <cellStyle name="60% - Colore 1 3" xfId="449"/>
    <cellStyle name="60% - Colore 1 30" xfId="450"/>
    <cellStyle name="60% - Colore 1 31" xfId="451"/>
    <cellStyle name="60% - Colore 1 32" xfId="452"/>
    <cellStyle name="60% - Colore 1 36" xfId="453"/>
    <cellStyle name="60% - Colore 1 4" xfId="454"/>
    <cellStyle name="60% - Colore 1 5" xfId="455"/>
    <cellStyle name="60% - Colore 1 6" xfId="456"/>
    <cellStyle name="60% - Colore 1 7" xfId="457"/>
    <cellStyle name="60% - Colore 1 8" xfId="458"/>
    <cellStyle name="60% - Colore 1 9" xfId="459"/>
    <cellStyle name="60% - Colore 2" xfId="460"/>
    <cellStyle name="60% - Colore 2 10" xfId="461"/>
    <cellStyle name="60% - Colore 2 11" xfId="462"/>
    <cellStyle name="60% - Colore 2 12" xfId="463"/>
    <cellStyle name="60% - Colore 2 13" xfId="464"/>
    <cellStyle name="60% - Colore 2 14" xfId="465"/>
    <cellStyle name="60% - Colore 2 15" xfId="466"/>
    <cellStyle name="60% - Colore 2 16" xfId="467"/>
    <cellStyle name="60% - Colore 2 17" xfId="468"/>
    <cellStyle name="60% - Colore 2 18" xfId="469"/>
    <cellStyle name="60% - Colore 2 19" xfId="470"/>
    <cellStyle name="60% - Colore 2 2" xfId="471"/>
    <cellStyle name="60% - Colore 2 2 2" xfId="472"/>
    <cellStyle name="60% - Colore 2 2 3" xfId="473"/>
    <cellStyle name="60% - Colore 2 20" xfId="474"/>
    <cellStyle name="60% - Colore 2 21" xfId="475"/>
    <cellStyle name="60% - Colore 2 22" xfId="476"/>
    <cellStyle name="60% - Colore 2 23" xfId="477"/>
    <cellStyle name="60% - Colore 2 24" xfId="478"/>
    <cellStyle name="60% - Colore 2 25" xfId="479"/>
    <cellStyle name="60% - Colore 2 26" xfId="480"/>
    <cellStyle name="60% - Colore 2 27" xfId="481"/>
    <cellStyle name="60% - Colore 2 28" xfId="482"/>
    <cellStyle name="60% - Colore 2 29" xfId="483"/>
    <cellStyle name="60% - Colore 2 3" xfId="484"/>
    <cellStyle name="60% - Colore 2 30" xfId="485"/>
    <cellStyle name="60% - Colore 2 31" xfId="486"/>
    <cellStyle name="60% - Colore 2 32" xfId="487"/>
    <cellStyle name="60% - Colore 2 36" xfId="488"/>
    <cellStyle name="60% - Colore 2 4" xfId="489"/>
    <cellStyle name="60% - Colore 2 5" xfId="490"/>
    <cellStyle name="60% - Colore 2 6" xfId="491"/>
    <cellStyle name="60% - Colore 2 7" xfId="492"/>
    <cellStyle name="60% - Colore 2 8" xfId="493"/>
    <cellStyle name="60% - Colore 2 9" xfId="494"/>
    <cellStyle name="60% - Colore 3" xfId="495"/>
    <cellStyle name="60% - Colore 3 10" xfId="496"/>
    <cellStyle name="60% - Colore 3 11" xfId="497"/>
    <cellStyle name="60% - Colore 3 12" xfId="498"/>
    <cellStyle name="60% - Colore 3 13" xfId="499"/>
    <cellStyle name="60% - Colore 3 14" xfId="500"/>
    <cellStyle name="60% - Colore 3 15" xfId="501"/>
    <cellStyle name="60% - Colore 3 16" xfId="502"/>
    <cellStyle name="60% - Colore 3 17" xfId="503"/>
    <cellStyle name="60% - Colore 3 18" xfId="504"/>
    <cellStyle name="60% - Colore 3 19" xfId="505"/>
    <cellStyle name="60% - Colore 3 2" xfId="506"/>
    <cellStyle name="60% - Colore 3 2 2" xfId="507"/>
    <cellStyle name="60% - Colore 3 2 3" xfId="508"/>
    <cellStyle name="60% - Colore 3 20" xfId="509"/>
    <cellStyle name="60% - Colore 3 21" xfId="510"/>
    <cellStyle name="60% - Colore 3 22" xfId="511"/>
    <cellStyle name="60% - Colore 3 23" xfId="512"/>
    <cellStyle name="60% - Colore 3 24" xfId="513"/>
    <cellStyle name="60% - Colore 3 25" xfId="514"/>
    <cellStyle name="60% - Colore 3 26" xfId="515"/>
    <cellStyle name="60% - Colore 3 27" xfId="516"/>
    <cellStyle name="60% - Colore 3 28" xfId="517"/>
    <cellStyle name="60% - Colore 3 29" xfId="518"/>
    <cellStyle name="60% - Colore 3 3" xfId="519"/>
    <cellStyle name="60% - Colore 3 30" xfId="520"/>
    <cellStyle name="60% - Colore 3 31" xfId="521"/>
    <cellStyle name="60% - Colore 3 32" xfId="522"/>
    <cellStyle name="60% - Colore 3 36" xfId="523"/>
    <cellStyle name="60% - Colore 3 4" xfId="524"/>
    <cellStyle name="60% - Colore 3 5" xfId="525"/>
    <cellStyle name="60% - Colore 3 6" xfId="526"/>
    <cellStyle name="60% - Colore 3 7" xfId="527"/>
    <cellStyle name="60% - Colore 3 8" xfId="528"/>
    <cellStyle name="60% - Colore 3 9" xfId="529"/>
    <cellStyle name="60% - Colore 4" xfId="530"/>
    <cellStyle name="60% - Colore 4 10" xfId="531"/>
    <cellStyle name="60% - Colore 4 11" xfId="532"/>
    <cellStyle name="60% - Colore 4 12" xfId="533"/>
    <cellStyle name="60% - Colore 4 13" xfId="534"/>
    <cellStyle name="60% - Colore 4 14" xfId="535"/>
    <cellStyle name="60% - Colore 4 15" xfId="536"/>
    <cellStyle name="60% - Colore 4 16" xfId="537"/>
    <cellStyle name="60% - Colore 4 17" xfId="538"/>
    <cellStyle name="60% - Colore 4 18" xfId="539"/>
    <cellStyle name="60% - Colore 4 19" xfId="540"/>
    <cellStyle name="60% - Colore 4 2" xfId="541"/>
    <cellStyle name="60% - Colore 4 2 2" xfId="542"/>
    <cellStyle name="60% - Colore 4 2 3" xfId="543"/>
    <cellStyle name="60% - Colore 4 20" xfId="544"/>
    <cellStyle name="60% - Colore 4 21" xfId="545"/>
    <cellStyle name="60% - Colore 4 22" xfId="546"/>
    <cellStyle name="60% - Colore 4 23" xfId="547"/>
    <cellStyle name="60% - Colore 4 24" xfId="548"/>
    <cellStyle name="60% - Colore 4 25" xfId="549"/>
    <cellStyle name="60% - Colore 4 26" xfId="550"/>
    <cellStyle name="60% - Colore 4 27" xfId="551"/>
    <cellStyle name="60% - Colore 4 28" xfId="552"/>
    <cellStyle name="60% - Colore 4 29" xfId="553"/>
    <cellStyle name="60% - Colore 4 3" xfId="554"/>
    <cellStyle name="60% - Colore 4 30" xfId="555"/>
    <cellStyle name="60% - Colore 4 31" xfId="556"/>
    <cellStyle name="60% - Colore 4 32" xfId="557"/>
    <cellStyle name="60% - Colore 4 36" xfId="558"/>
    <cellStyle name="60% - Colore 4 4" xfId="559"/>
    <cellStyle name="60% - Colore 4 5" xfId="560"/>
    <cellStyle name="60% - Colore 4 6" xfId="561"/>
    <cellStyle name="60% - Colore 4 7" xfId="562"/>
    <cellStyle name="60% - Colore 4 8" xfId="563"/>
    <cellStyle name="60% - Colore 4 9" xfId="564"/>
    <cellStyle name="60% - Colore 5" xfId="565"/>
    <cellStyle name="60% - Colore 5 10" xfId="566"/>
    <cellStyle name="60% - Colore 5 11" xfId="567"/>
    <cellStyle name="60% - Colore 5 12" xfId="568"/>
    <cellStyle name="60% - Colore 5 13" xfId="569"/>
    <cellStyle name="60% - Colore 5 14" xfId="570"/>
    <cellStyle name="60% - Colore 5 15" xfId="571"/>
    <cellStyle name="60% - Colore 5 16" xfId="572"/>
    <cellStyle name="60% - Colore 5 17" xfId="573"/>
    <cellStyle name="60% - Colore 5 18" xfId="574"/>
    <cellStyle name="60% - Colore 5 19" xfId="575"/>
    <cellStyle name="60% - Colore 5 2" xfId="576"/>
    <cellStyle name="60% - Colore 5 2 2" xfId="577"/>
    <cellStyle name="60% - Colore 5 2 3" xfId="578"/>
    <cellStyle name="60% - Colore 5 20" xfId="579"/>
    <cellStyle name="60% - Colore 5 21" xfId="580"/>
    <cellStyle name="60% - Colore 5 22" xfId="581"/>
    <cellStyle name="60% - Colore 5 23" xfId="582"/>
    <cellStyle name="60% - Colore 5 24" xfId="583"/>
    <cellStyle name="60% - Colore 5 25" xfId="584"/>
    <cellStyle name="60% - Colore 5 26" xfId="585"/>
    <cellStyle name="60% - Colore 5 27" xfId="586"/>
    <cellStyle name="60% - Colore 5 28" xfId="587"/>
    <cellStyle name="60% - Colore 5 29" xfId="588"/>
    <cellStyle name="60% - Colore 5 3" xfId="589"/>
    <cellStyle name="60% - Colore 5 30" xfId="590"/>
    <cellStyle name="60% - Colore 5 31" xfId="591"/>
    <cellStyle name="60% - Colore 5 32" xfId="592"/>
    <cellStyle name="60% - Colore 5 36" xfId="593"/>
    <cellStyle name="60% - Colore 5 4" xfId="594"/>
    <cellStyle name="60% - Colore 5 5" xfId="595"/>
    <cellStyle name="60% - Colore 5 6" xfId="596"/>
    <cellStyle name="60% - Colore 5 7" xfId="597"/>
    <cellStyle name="60% - Colore 5 8" xfId="598"/>
    <cellStyle name="60% - Colore 5 9" xfId="599"/>
    <cellStyle name="60% - Colore 6" xfId="600"/>
    <cellStyle name="60% - Colore 6 10" xfId="601"/>
    <cellStyle name="60% - Colore 6 11" xfId="602"/>
    <cellStyle name="60% - Colore 6 12" xfId="603"/>
    <cellStyle name="60% - Colore 6 13" xfId="604"/>
    <cellStyle name="60% - Colore 6 14" xfId="605"/>
    <cellStyle name="60% - Colore 6 15" xfId="606"/>
    <cellStyle name="60% - Colore 6 16" xfId="607"/>
    <cellStyle name="60% - Colore 6 17" xfId="608"/>
    <cellStyle name="60% - Colore 6 18" xfId="609"/>
    <cellStyle name="60% - Colore 6 19" xfId="610"/>
    <cellStyle name="60% - Colore 6 2" xfId="611"/>
    <cellStyle name="60% - Colore 6 2 2" xfId="612"/>
    <cellStyle name="60% - Colore 6 2 3" xfId="613"/>
    <cellStyle name="60% - Colore 6 20" xfId="614"/>
    <cellStyle name="60% - Colore 6 21" xfId="615"/>
    <cellStyle name="60% - Colore 6 22" xfId="616"/>
    <cellStyle name="60% - Colore 6 23" xfId="617"/>
    <cellStyle name="60% - Colore 6 24" xfId="618"/>
    <cellStyle name="60% - Colore 6 25" xfId="619"/>
    <cellStyle name="60% - Colore 6 26" xfId="620"/>
    <cellStyle name="60% - Colore 6 27" xfId="621"/>
    <cellStyle name="60% - Colore 6 28" xfId="622"/>
    <cellStyle name="60% - Colore 6 29" xfId="623"/>
    <cellStyle name="60% - Colore 6 3" xfId="624"/>
    <cellStyle name="60% - Colore 6 30" xfId="625"/>
    <cellStyle name="60% - Colore 6 31" xfId="626"/>
    <cellStyle name="60% - Colore 6 32" xfId="627"/>
    <cellStyle name="60% - Colore 6 36" xfId="628"/>
    <cellStyle name="60% - Colore 6 4" xfId="629"/>
    <cellStyle name="60% - Colore 6 5" xfId="630"/>
    <cellStyle name="60% - Colore 6 6" xfId="631"/>
    <cellStyle name="60% - Colore 6 7" xfId="632"/>
    <cellStyle name="60% - Colore 6 8" xfId="633"/>
    <cellStyle name="60% - Colore 6 9" xfId="634"/>
    <cellStyle name="Calcolo" xfId="635"/>
    <cellStyle name="Calcolo 10" xfId="636"/>
    <cellStyle name="Calcolo 11" xfId="637"/>
    <cellStyle name="Calcolo 12" xfId="638"/>
    <cellStyle name="Calcolo 13" xfId="639"/>
    <cellStyle name="Calcolo 14" xfId="640"/>
    <cellStyle name="Calcolo 15" xfId="641"/>
    <cellStyle name="Calcolo 16" xfId="642"/>
    <cellStyle name="Calcolo 17" xfId="643"/>
    <cellStyle name="Calcolo 18" xfId="644"/>
    <cellStyle name="Calcolo 19" xfId="645"/>
    <cellStyle name="Calcolo 2" xfId="646"/>
    <cellStyle name="Calcolo 2 2" xfId="647"/>
    <cellStyle name="Calcolo 2 3" xfId="648"/>
    <cellStyle name="Calcolo 20" xfId="649"/>
    <cellStyle name="Calcolo 21" xfId="650"/>
    <cellStyle name="Calcolo 22" xfId="651"/>
    <cellStyle name="Calcolo 23" xfId="652"/>
    <cellStyle name="Calcolo 24" xfId="653"/>
    <cellStyle name="Calcolo 25" xfId="654"/>
    <cellStyle name="Calcolo 26" xfId="655"/>
    <cellStyle name="Calcolo 27" xfId="656"/>
    <cellStyle name="Calcolo 28" xfId="657"/>
    <cellStyle name="Calcolo 29" xfId="658"/>
    <cellStyle name="Calcolo 3" xfId="659"/>
    <cellStyle name="Calcolo 30" xfId="660"/>
    <cellStyle name="Calcolo 31" xfId="661"/>
    <cellStyle name="Calcolo 32" xfId="662"/>
    <cellStyle name="Calcolo 36" xfId="663"/>
    <cellStyle name="Calcolo 4" xfId="664"/>
    <cellStyle name="Calcolo 5" xfId="665"/>
    <cellStyle name="Calcolo 6" xfId="666"/>
    <cellStyle name="Calcolo 7" xfId="667"/>
    <cellStyle name="Calcolo 8" xfId="668"/>
    <cellStyle name="Calcolo 9" xfId="669"/>
    <cellStyle name="Cella collegata" xfId="670"/>
    <cellStyle name="Cella collegata 10" xfId="671"/>
    <cellStyle name="Cella collegata 11" xfId="672"/>
    <cellStyle name="Cella collegata 12" xfId="673"/>
    <cellStyle name="Cella collegata 13" xfId="674"/>
    <cellStyle name="Cella collegata 14" xfId="675"/>
    <cellStyle name="Cella collegata 15" xfId="676"/>
    <cellStyle name="Cella collegata 16" xfId="677"/>
    <cellStyle name="Cella collegata 17" xfId="678"/>
    <cellStyle name="Cella collegata 18" xfId="679"/>
    <cellStyle name="Cella collegata 19" xfId="680"/>
    <cellStyle name="Cella collegata 2" xfId="681"/>
    <cellStyle name="Cella collegata 2 2" xfId="682"/>
    <cellStyle name="Cella collegata 2 3" xfId="683"/>
    <cellStyle name="Cella collegata 20" xfId="684"/>
    <cellStyle name="Cella collegata 21" xfId="685"/>
    <cellStyle name="Cella collegata 22" xfId="686"/>
    <cellStyle name="Cella collegata 23" xfId="687"/>
    <cellStyle name="Cella collegata 24" xfId="688"/>
    <cellStyle name="Cella collegata 25" xfId="689"/>
    <cellStyle name="Cella collegata 26" xfId="690"/>
    <cellStyle name="Cella collegata 27" xfId="691"/>
    <cellStyle name="Cella collegata 28" xfId="692"/>
    <cellStyle name="Cella collegata 29" xfId="693"/>
    <cellStyle name="Cella collegata 3" xfId="694"/>
    <cellStyle name="Cella collegata 30" xfId="695"/>
    <cellStyle name="Cella collegata 31" xfId="696"/>
    <cellStyle name="Cella collegata 32" xfId="697"/>
    <cellStyle name="Cella collegata 36" xfId="698"/>
    <cellStyle name="Cella collegata 4" xfId="699"/>
    <cellStyle name="Cella collegata 5" xfId="700"/>
    <cellStyle name="Cella collegata 6" xfId="701"/>
    <cellStyle name="Cella collegata 7" xfId="702"/>
    <cellStyle name="Cella collegata 8" xfId="703"/>
    <cellStyle name="Cella collegata 9" xfId="704"/>
    <cellStyle name="Cella da controllare" xfId="705"/>
    <cellStyle name="Cella da controllare 10" xfId="706"/>
    <cellStyle name="Cella da controllare 11" xfId="707"/>
    <cellStyle name="Cella da controllare 12" xfId="708"/>
    <cellStyle name="Cella da controllare 13" xfId="709"/>
    <cellStyle name="Cella da controllare 14" xfId="710"/>
    <cellStyle name="Cella da controllare 15" xfId="711"/>
    <cellStyle name="Cella da controllare 16" xfId="712"/>
    <cellStyle name="Cella da controllare 17" xfId="713"/>
    <cellStyle name="Cella da controllare 18" xfId="714"/>
    <cellStyle name="Cella da controllare 19" xfId="715"/>
    <cellStyle name="Cella da controllare 2" xfId="716"/>
    <cellStyle name="Cella da controllare 2 2" xfId="717"/>
    <cellStyle name="Cella da controllare 2 3" xfId="718"/>
    <cellStyle name="Cella da controllare 20" xfId="719"/>
    <cellStyle name="Cella da controllare 21" xfId="720"/>
    <cellStyle name="Cella da controllare 22" xfId="721"/>
    <cellStyle name="Cella da controllare 23" xfId="722"/>
    <cellStyle name="Cella da controllare 24" xfId="723"/>
    <cellStyle name="Cella da controllare 25" xfId="724"/>
    <cellStyle name="Cella da controllare 26" xfId="725"/>
    <cellStyle name="Cella da controllare 27" xfId="726"/>
    <cellStyle name="Cella da controllare 28" xfId="727"/>
    <cellStyle name="Cella da controllare 29" xfId="728"/>
    <cellStyle name="Cella da controllare 3" xfId="729"/>
    <cellStyle name="Cella da controllare 30" xfId="730"/>
    <cellStyle name="Cella da controllare 31" xfId="731"/>
    <cellStyle name="Cella da controllare 32" xfId="732"/>
    <cellStyle name="Cella da controllare 36" xfId="733"/>
    <cellStyle name="Cella da controllare 4" xfId="734"/>
    <cellStyle name="Cella da controllare 5" xfId="735"/>
    <cellStyle name="Cella da controllare 6" xfId="736"/>
    <cellStyle name="Cella da controllare 7" xfId="737"/>
    <cellStyle name="Cella da controllare 8" xfId="738"/>
    <cellStyle name="Cella da controllare 9" xfId="739"/>
    <cellStyle name="Colore 1" xfId="740"/>
    <cellStyle name="Colore 1 10" xfId="741"/>
    <cellStyle name="Colore 1 11" xfId="742"/>
    <cellStyle name="Colore 1 12" xfId="743"/>
    <cellStyle name="Colore 1 13" xfId="744"/>
    <cellStyle name="Colore 1 14" xfId="745"/>
    <cellStyle name="Colore 1 15" xfId="746"/>
    <cellStyle name="Colore 1 16" xfId="747"/>
    <cellStyle name="Colore 1 17" xfId="748"/>
    <cellStyle name="Colore 1 18" xfId="749"/>
    <cellStyle name="Colore 1 19" xfId="750"/>
    <cellStyle name="Colore 1 2" xfId="751"/>
    <cellStyle name="Colore 1 2 2" xfId="752"/>
    <cellStyle name="Colore 1 2 3" xfId="753"/>
    <cellStyle name="Colore 1 20" xfId="754"/>
    <cellStyle name="Colore 1 21" xfId="755"/>
    <cellStyle name="Colore 1 22" xfId="756"/>
    <cellStyle name="Colore 1 23" xfId="757"/>
    <cellStyle name="Colore 1 24" xfId="758"/>
    <cellStyle name="Colore 1 25" xfId="759"/>
    <cellStyle name="Colore 1 26" xfId="760"/>
    <cellStyle name="Colore 1 27" xfId="761"/>
    <cellStyle name="Colore 1 28" xfId="762"/>
    <cellStyle name="Colore 1 29" xfId="763"/>
    <cellStyle name="Colore 1 3" xfId="764"/>
    <cellStyle name="Colore 1 30" xfId="765"/>
    <cellStyle name="Colore 1 31" xfId="766"/>
    <cellStyle name="Colore 1 32" xfId="767"/>
    <cellStyle name="Colore 1 36" xfId="768"/>
    <cellStyle name="Colore 1 4" xfId="769"/>
    <cellStyle name="Colore 1 5" xfId="770"/>
    <cellStyle name="Colore 1 6" xfId="771"/>
    <cellStyle name="Colore 1 7" xfId="772"/>
    <cellStyle name="Colore 1 8" xfId="773"/>
    <cellStyle name="Colore 1 9" xfId="774"/>
    <cellStyle name="Colore 2" xfId="775"/>
    <cellStyle name="Colore 2 10" xfId="776"/>
    <cellStyle name="Colore 2 11" xfId="777"/>
    <cellStyle name="Colore 2 12" xfId="778"/>
    <cellStyle name="Colore 2 13" xfId="779"/>
    <cellStyle name="Colore 2 14" xfId="780"/>
    <cellStyle name="Colore 2 15" xfId="781"/>
    <cellStyle name="Colore 2 16" xfId="782"/>
    <cellStyle name="Colore 2 17" xfId="783"/>
    <cellStyle name="Colore 2 18" xfId="784"/>
    <cellStyle name="Colore 2 19" xfId="785"/>
    <cellStyle name="Colore 2 2" xfId="786"/>
    <cellStyle name="Colore 2 2 2" xfId="787"/>
    <cellStyle name="Colore 2 2 3" xfId="788"/>
    <cellStyle name="Colore 2 20" xfId="789"/>
    <cellStyle name="Colore 2 21" xfId="790"/>
    <cellStyle name="Colore 2 22" xfId="791"/>
    <cellStyle name="Colore 2 23" xfId="792"/>
    <cellStyle name="Colore 2 24" xfId="793"/>
    <cellStyle name="Colore 2 25" xfId="794"/>
    <cellStyle name="Colore 2 26" xfId="795"/>
    <cellStyle name="Colore 2 27" xfId="796"/>
    <cellStyle name="Colore 2 28" xfId="797"/>
    <cellStyle name="Colore 2 29" xfId="798"/>
    <cellStyle name="Colore 2 3" xfId="799"/>
    <cellStyle name="Colore 2 30" xfId="800"/>
    <cellStyle name="Colore 2 31" xfId="801"/>
    <cellStyle name="Colore 2 32" xfId="802"/>
    <cellStyle name="Colore 2 36" xfId="803"/>
    <cellStyle name="Colore 2 4" xfId="804"/>
    <cellStyle name="Colore 2 5" xfId="805"/>
    <cellStyle name="Colore 2 6" xfId="806"/>
    <cellStyle name="Colore 2 7" xfId="807"/>
    <cellStyle name="Colore 2 8" xfId="808"/>
    <cellStyle name="Colore 2 9" xfId="809"/>
    <cellStyle name="Colore 3" xfId="810"/>
    <cellStyle name="Colore 3 10" xfId="811"/>
    <cellStyle name="Colore 3 11" xfId="812"/>
    <cellStyle name="Colore 3 12" xfId="813"/>
    <cellStyle name="Colore 3 13" xfId="814"/>
    <cellStyle name="Colore 3 14" xfId="815"/>
    <cellStyle name="Colore 3 15" xfId="816"/>
    <cellStyle name="Colore 3 16" xfId="817"/>
    <cellStyle name="Colore 3 17" xfId="818"/>
    <cellStyle name="Colore 3 18" xfId="819"/>
    <cellStyle name="Colore 3 19" xfId="820"/>
    <cellStyle name="Colore 3 2" xfId="821"/>
    <cellStyle name="Colore 3 2 2" xfId="822"/>
    <cellStyle name="Colore 3 2 3" xfId="823"/>
    <cellStyle name="Colore 3 20" xfId="824"/>
    <cellStyle name="Colore 3 21" xfId="825"/>
    <cellStyle name="Colore 3 22" xfId="826"/>
    <cellStyle name="Colore 3 23" xfId="827"/>
    <cellStyle name="Colore 3 24" xfId="828"/>
    <cellStyle name="Colore 3 25" xfId="829"/>
    <cellStyle name="Colore 3 26" xfId="830"/>
    <cellStyle name="Colore 3 27" xfId="831"/>
    <cellStyle name="Colore 3 28" xfId="832"/>
    <cellStyle name="Colore 3 29" xfId="833"/>
    <cellStyle name="Colore 3 3" xfId="834"/>
    <cellStyle name="Colore 3 30" xfId="835"/>
    <cellStyle name="Colore 3 31" xfId="836"/>
    <cellStyle name="Colore 3 32" xfId="837"/>
    <cellStyle name="Colore 3 36" xfId="838"/>
    <cellStyle name="Colore 3 4" xfId="839"/>
    <cellStyle name="Colore 3 5" xfId="840"/>
    <cellStyle name="Colore 3 6" xfId="841"/>
    <cellStyle name="Colore 3 7" xfId="842"/>
    <cellStyle name="Colore 3 8" xfId="843"/>
    <cellStyle name="Colore 3 9" xfId="844"/>
    <cellStyle name="Colore 4" xfId="845"/>
    <cellStyle name="Colore 4 10" xfId="846"/>
    <cellStyle name="Colore 4 11" xfId="847"/>
    <cellStyle name="Colore 4 12" xfId="848"/>
    <cellStyle name="Colore 4 13" xfId="849"/>
    <cellStyle name="Colore 4 14" xfId="850"/>
    <cellStyle name="Colore 4 15" xfId="851"/>
    <cellStyle name="Colore 4 16" xfId="852"/>
    <cellStyle name="Colore 4 17" xfId="853"/>
    <cellStyle name="Colore 4 18" xfId="854"/>
    <cellStyle name="Colore 4 19" xfId="855"/>
    <cellStyle name="Colore 4 2" xfId="856"/>
    <cellStyle name="Colore 4 2 2" xfId="857"/>
    <cellStyle name="Colore 4 2 3" xfId="858"/>
    <cellStyle name="Colore 4 20" xfId="859"/>
    <cellStyle name="Colore 4 21" xfId="860"/>
    <cellStyle name="Colore 4 22" xfId="861"/>
    <cellStyle name="Colore 4 23" xfId="862"/>
    <cellStyle name="Colore 4 24" xfId="863"/>
    <cellStyle name="Colore 4 25" xfId="864"/>
    <cellStyle name="Colore 4 26" xfId="865"/>
    <cellStyle name="Colore 4 27" xfId="866"/>
    <cellStyle name="Colore 4 28" xfId="867"/>
    <cellStyle name="Colore 4 29" xfId="868"/>
    <cellStyle name="Colore 4 3" xfId="869"/>
    <cellStyle name="Colore 4 30" xfId="870"/>
    <cellStyle name="Colore 4 31" xfId="871"/>
    <cellStyle name="Colore 4 32" xfId="872"/>
    <cellStyle name="Colore 4 36" xfId="873"/>
    <cellStyle name="Colore 4 4" xfId="874"/>
    <cellStyle name="Colore 4 5" xfId="875"/>
    <cellStyle name="Colore 4 6" xfId="876"/>
    <cellStyle name="Colore 4 7" xfId="877"/>
    <cellStyle name="Colore 4 8" xfId="878"/>
    <cellStyle name="Colore 4 9" xfId="879"/>
    <cellStyle name="Colore 5" xfId="880"/>
    <cellStyle name="Colore 5 10" xfId="881"/>
    <cellStyle name="Colore 5 11" xfId="882"/>
    <cellStyle name="Colore 5 12" xfId="883"/>
    <cellStyle name="Colore 5 13" xfId="884"/>
    <cellStyle name="Colore 5 14" xfId="885"/>
    <cellStyle name="Colore 5 15" xfId="886"/>
    <cellStyle name="Colore 5 16" xfId="887"/>
    <cellStyle name="Colore 5 17" xfId="888"/>
    <cellStyle name="Colore 5 18" xfId="889"/>
    <cellStyle name="Colore 5 19" xfId="890"/>
    <cellStyle name="Colore 5 2" xfId="891"/>
    <cellStyle name="Colore 5 2 2" xfId="892"/>
    <cellStyle name="Colore 5 2 3" xfId="893"/>
    <cellStyle name="Colore 5 20" xfId="894"/>
    <cellStyle name="Colore 5 21" xfId="895"/>
    <cellStyle name="Colore 5 22" xfId="896"/>
    <cellStyle name="Colore 5 23" xfId="897"/>
    <cellStyle name="Colore 5 24" xfId="898"/>
    <cellStyle name="Colore 5 25" xfId="899"/>
    <cellStyle name="Colore 5 26" xfId="900"/>
    <cellStyle name="Colore 5 27" xfId="901"/>
    <cellStyle name="Colore 5 28" xfId="902"/>
    <cellStyle name="Colore 5 29" xfId="903"/>
    <cellStyle name="Colore 5 3" xfId="904"/>
    <cellStyle name="Colore 5 30" xfId="905"/>
    <cellStyle name="Colore 5 31" xfId="906"/>
    <cellStyle name="Colore 5 32" xfId="907"/>
    <cellStyle name="Colore 5 36" xfId="908"/>
    <cellStyle name="Colore 5 4" xfId="909"/>
    <cellStyle name="Colore 5 5" xfId="910"/>
    <cellStyle name="Colore 5 6" xfId="911"/>
    <cellStyle name="Colore 5 7" xfId="912"/>
    <cellStyle name="Colore 5 8" xfId="913"/>
    <cellStyle name="Colore 5 9" xfId="914"/>
    <cellStyle name="Colore 6" xfId="915"/>
    <cellStyle name="Colore 6 10" xfId="916"/>
    <cellStyle name="Colore 6 11" xfId="917"/>
    <cellStyle name="Colore 6 12" xfId="918"/>
    <cellStyle name="Colore 6 13" xfId="919"/>
    <cellStyle name="Colore 6 14" xfId="920"/>
    <cellStyle name="Colore 6 15" xfId="921"/>
    <cellStyle name="Colore 6 16" xfId="922"/>
    <cellStyle name="Colore 6 17" xfId="923"/>
    <cellStyle name="Colore 6 18" xfId="924"/>
    <cellStyle name="Colore 6 19" xfId="925"/>
    <cellStyle name="Colore 6 2" xfId="926"/>
    <cellStyle name="Colore 6 2 2" xfId="927"/>
    <cellStyle name="Colore 6 2 3" xfId="928"/>
    <cellStyle name="Colore 6 20" xfId="929"/>
    <cellStyle name="Colore 6 21" xfId="930"/>
    <cellStyle name="Colore 6 22" xfId="931"/>
    <cellStyle name="Colore 6 23" xfId="932"/>
    <cellStyle name="Colore 6 24" xfId="933"/>
    <cellStyle name="Colore 6 25" xfId="934"/>
    <cellStyle name="Colore 6 26" xfId="935"/>
    <cellStyle name="Colore 6 27" xfId="936"/>
    <cellStyle name="Colore 6 28" xfId="937"/>
    <cellStyle name="Colore 6 29" xfId="938"/>
    <cellStyle name="Colore 6 3" xfId="939"/>
    <cellStyle name="Colore 6 30" xfId="940"/>
    <cellStyle name="Colore 6 31" xfId="941"/>
    <cellStyle name="Colore 6 32" xfId="942"/>
    <cellStyle name="Colore 6 36" xfId="943"/>
    <cellStyle name="Colore 6 4" xfId="944"/>
    <cellStyle name="Colore 6 5" xfId="945"/>
    <cellStyle name="Colore 6 6" xfId="946"/>
    <cellStyle name="Colore 6 7" xfId="947"/>
    <cellStyle name="Colore 6 8" xfId="948"/>
    <cellStyle name="Colore 6 9" xfId="949"/>
    <cellStyle name="Comma 2" xfId="950"/>
    <cellStyle name="Comma 2 2" xfId="951"/>
    <cellStyle name="Comma 3" xfId="952"/>
    <cellStyle name="Comma 4" xfId="1686"/>
    <cellStyle name="Comma 5" xfId="1688"/>
    <cellStyle name="Comma 6" xfId="1690"/>
    <cellStyle name="Euro" xfId="953"/>
    <cellStyle name="Euro 2" xfId="954"/>
    <cellStyle name="Euro 3" xfId="955"/>
    <cellStyle name="Euro 4" xfId="956"/>
    <cellStyle name="Euro_RISCONTI_PASSIVI_2006_CONTRIBUTI_VINCOLATI" xfId="957"/>
    <cellStyle name="Excel Built-in Normal" xfId="958"/>
    <cellStyle name="Input 10" xfId="959"/>
    <cellStyle name="Input 11" xfId="960"/>
    <cellStyle name="Input 12" xfId="961"/>
    <cellStyle name="Input 13" xfId="962"/>
    <cellStyle name="Input 14" xfId="963"/>
    <cellStyle name="Input 15" xfId="964"/>
    <cellStyle name="Input 16" xfId="965"/>
    <cellStyle name="Input 17" xfId="966"/>
    <cellStyle name="Input 18" xfId="967"/>
    <cellStyle name="Input 19" xfId="968"/>
    <cellStyle name="Input 2" xfId="969"/>
    <cellStyle name="Input 2 2" xfId="970"/>
    <cellStyle name="Input 2 3" xfId="971"/>
    <cellStyle name="Input 20" xfId="972"/>
    <cellStyle name="Input 21" xfId="973"/>
    <cellStyle name="Input 22" xfId="974"/>
    <cellStyle name="Input 23" xfId="975"/>
    <cellStyle name="Input 24" xfId="976"/>
    <cellStyle name="Input 25" xfId="977"/>
    <cellStyle name="Input 26" xfId="978"/>
    <cellStyle name="Input 27" xfId="979"/>
    <cellStyle name="Input 28" xfId="980"/>
    <cellStyle name="Input 29" xfId="981"/>
    <cellStyle name="Input 3" xfId="982"/>
    <cellStyle name="Input 30" xfId="983"/>
    <cellStyle name="Input 31" xfId="984"/>
    <cellStyle name="Input 32" xfId="985"/>
    <cellStyle name="Input 36" xfId="986"/>
    <cellStyle name="Input 4" xfId="987"/>
    <cellStyle name="Input 5" xfId="988"/>
    <cellStyle name="Input 6" xfId="989"/>
    <cellStyle name="Input 7" xfId="990"/>
    <cellStyle name="Input 8" xfId="991"/>
    <cellStyle name="Input 9" xfId="992"/>
    <cellStyle name="Migliaia" xfId="1" builtinId="3"/>
    <cellStyle name="Migliaia (0)_ FILE PROVA" xfId="993"/>
    <cellStyle name="Migliaia [0] 2" xfId="994"/>
    <cellStyle name="Migliaia [0] 2 10" xfId="995"/>
    <cellStyle name="Migliaia [0] 2 11" xfId="996"/>
    <cellStyle name="Migliaia [0] 2 12" xfId="997"/>
    <cellStyle name="Migliaia [0] 2 13" xfId="998"/>
    <cellStyle name="Migliaia [0] 2 2" xfId="999"/>
    <cellStyle name="Migliaia [0] 2 3" xfId="1000"/>
    <cellStyle name="Migliaia [0] 2 4" xfId="1001"/>
    <cellStyle name="Migliaia [0] 2 5" xfId="1002"/>
    <cellStyle name="Migliaia [0] 2 6" xfId="1003"/>
    <cellStyle name="Migliaia [0] 2 7" xfId="1004"/>
    <cellStyle name="Migliaia [0] 2 8" xfId="1005"/>
    <cellStyle name="Migliaia [0] 2 9" xfId="1006"/>
    <cellStyle name="Migliaia [0] 3" xfId="1007"/>
    <cellStyle name="Migliaia [0] 4" xfId="1008"/>
    <cellStyle name="Migliaia [0] 5" xfId="1009"/>
    <cellStyle name="Migliaia [0] 5 2" xfId="1010"/>
    <cellStyle name="Migliaia [0] 6" xfId="1011"/>
    <cellStyle name="Migliaia [0] 7" xfId="1012"/>
    <cellStyle name="Migliaia [0] 8" xfId="1013"/>
    <cellStyle name="Migliaia [0] 9" xfId="1014"/>
    <cellStyle name="Migliaia 10" xfId="1015"/>
    <cellStyle name="Migliaia 11" xfId="1016"/>
    <cellStyle name="Migliaia 12" xfId="1017"/>
    <cellStyle name="Migliaia 13" xfId="1018"/>
    <cellStyle name="Migliaia 14" xfId="1019"/>
    <cellStyle name="Migliaia 15" xfId="1020"/>
    <cellStyle name="Migliaia 16" xfId="1021"/>
    <cellStyle name="Migliaia 17" xfId="1022"/>
    <cellStyle name="Migliaia 18" xfId="1023"/>
    <cellStyle name="Migliaia 19" xfId="1024"/>
    <cellStyle name="Migliaia 2" xfId="1025"/>
    <cellStyle name="Migliaia 2 10" xfId="1026"/>
    <cellStyle name="Migliaia 2 11" xfId="1027"/>
    <cellStyle name="Migliaia 2 12" xfId="1028"/>
    <cellStyle name="Migliaia 2 13" xfId="1029"/>
    <cellStyle name="Migliaia 2 14" xfId="1030"/>
    <cellStyle name="Migliaia 2 15" xfId="1031"/>
    <cellStyle name="Migliaia 2 16" xfId="1032"/>
    <cellStyle name="Migliaia 2 2" xfId="1033"/>
    <cellStyle name="Migliaia 2 2 2" xfId="1034"/>
    <cellStyle name="Migliaia 2 2 3" xfId="1035"/>
    <cellStyle name="Migliaia 2 3" xfId="1036"/>
    <cellStyle name="Migliaia 2 4" xfId="1037"/>
    <cellStyle name="Migliaia 2 5" xfId="1038"/>
    <cellStyle name="Migliaia 2 6" xfId="1039"/>
    <cellStyle name="Migliaia 2 7" xfId="1040"/>
    <cellStyle name="Migliaia 2 8" xfId="1041"/>
    <cellStyle name="Migliaia 2 9" xfId="1042"/>
    <cellStyle name="Migliaia 2_SCHEDA Monitor Beni III trim 2011" xfId="1043"/>
    <cellStyle name="Migliaia 20" xfId="1044"/>
    <cellStyle name="Migliaia 21" xfId="1045"/>
    <cellStyle name="Migliaia 22" xfId="1046"/>
    <cellStyle name="Migliaia 23" xfId="1047"/>
    <cellStyle name="Migliaia 24" xfId="1048"/>
    <cellStyle name="Migliaia 25" xfId="1049"/>
    <cellStyle name="Migliaia 26" xfId="1050"/>
    <cellStyle name="Migliaia 27" xfId="1051"/>
    <cellStyle name="Migliaia 28" xfId="1052"/>
    <cellStyle name="Migliaia 29" xfId="1053"/>
    <cellStyle name="Migliaia 3" xfId="1054"/>
    <cellStyle name="Migliaia 3 2" xfId="1055"/>
    <cellStyle name="Migliaia 30" xfId="1056"/>
    <cellStyle name="Migliaia 31" xfId="1057"/>
    <cellStyle name="Migliaia 32" xfId="1058"/>
    <cellStyle name="Migliaia 33" xfId="1059"/>
    <cellStyle name="Migliaia 34" xfId="1060"/>
    <cellStyle name="Migliaia 35" xfId="1061"/>
    <cellStyle name="Migliaia 36" xfId="1062"/>
    <cellStyle name="Migliaia 37" xfId="1684"/>
    <cellStyle name="Migliaia 4" xfId="1063"/>
    <cellStyle name="Migliaia 4 2" xfId="1064"/>
    <cellStyle name="Migliaia 5" xfId="1065"/>
    <cellStyle name="Migliaia 5 2" xfId="1066"/>
    <cellStyle name="Migliaia 6" xfId="1067"/>
    <cellStyle name="Migliaia 6 2" xfId="1068"/>
    <cellStyle name="Migliaia 7" xfId="1069"/>
    <cellStyle name="Migliaia 8" xfId="1070"/>
    <cellStyle name="Migliaia 9" xfId="1071"/>
    <cellStyle name="Neutrale" xfId="1072"/>
    <cellStyle name="Neutrale 10" xfId="1073"/>
    <cellStyle name="Neutrale 11" xfId="1074"/>
    <cellStyle name="Neutrale 12" xfId="1075"/>
    <cellStyle name="Neutrale 13" xfId="1076"/>
    <cellStyle name="Neutrale 14" xfId="1077"/>
    <cellStyle name="Neutrale 15" xfId="1078"/>
    <cellStyle name="Neutrale 16" xfId="1079"/>
    <cellStyle name="Neutrale 17" xfId="1080"/>
    <cellStyle name="Neutrale 18" xfId="1081"/>
    <cellStyle name="Neutrale 19" xfId="1082"/>
    <cellStyle name="Neutrale 2" xfId="1083"/>
    <cellStyle name="Neutrale 2 2" xfId="1084"/>
    <cellStyle name="Neutrale 2 3" xfId="1085"/>
    <cellStyle name="Neutrale 20" xfId="1086"/>
    <cellStyle name="Neutrale 21" xfId="1087"/>
    <cellStyle name="Neutrale 22" xfId="1088"/>
    <cellStyle name="Neutrale 23" xfId="1089"/>
    <cellStyle name="Neutrale 24" xfId="1090"/>
    <cellStyle name="Neutrale 25" xfId="1091"/>
    <cellStyle name="Neutrale 26" xfId="1092"/>
    <cellStyle name="Neutrale 27" xfId="1093"/>
    <cellStyle name="Neutrale 28" xfId="1094"/>
    <cellStyle name="Neutrale 29" xfId="1095"/>
    <cellStyle name="Neutrale 3" xfId="1096"/>
    <cellStyle name="Neutrale 30" xfId="1097"/>
    <cellStyle name="Neutrale 31" xfId="1098"/>
    <cellStyle name="Neutrale 32" xfId="1099"/>
    <cellStyle name="Neutrale 36" xfId="1100"/>
    <cellStyle name="Neutrale 4" xfId="1101"/>
    <cellStyle name="Neutrale 5" xfId="1102"/>
    <cellStyle name="Neutrale 6" xfId="1103"/>
    <cellStyle name="Neutrale 7" xfId="1104"/>
    <cellStyle name="Neutrale 8" xfId="1105"/>
    <cellStyle name="Neutrale 9" xfId="1106"/>
    <cellStyle name="Normal 2" xfId="1107"/>
    <cellStyle name="Normal 2 2" xfId="1108"/>
    <cellStyle name="Normal 2 2 2" xfId="1109"/>
    <cellStyle name="Normal 2 3" xfId="1110"/>
    <cellStyle name="Normal 3" xfId="1111"/>
    <cellStyle name="Normal 4" xfId="1112"/>
    <cellStyle name="Normal 5" xfId="1113"/>
    <cellStyle name="Normal 6" xfId="1687"/>
    <cellStyle name="Normal 7" xfId="1689"/>
    <cellStyle name="Normale" xfId="0" builtinId="0"/>
    <cellStyle name="Normale 10" xfId="1114"/>
    <cellStyle name="Normale 11" xfId="1115"/>
    <cellStyle name="Normale 12" xfId="1116"/>
    <cellStyle name="Normale 13" xfId="1117"/>
    <cellStyle name="Normale 14" xfId="1118"/>
    <cellStyle name="Normale 15" xfId="1119"/>
    <cellStyle name="Normale 16" xfId="1120"/>
    <cellStyle name="Normale 17" xfId="1121"/>
    <cellStyle name="Normale 18" xfId="1122"/>
    <cellStyle name="Normale 19" xfId="1123"/>
    <cellStyle name="Normale 2" xfId="1124"/>
    <cellStyle name="Normale 2 10" xfId="1125"/>
    <cellStyle name="Normale 2 11" xfId="1126"/>
    <cellStyle name="Normale 2 12" xfId="1127"/>
    <cellStyle name="Normale 2 13" xfId="1128"/>
    <cellStyle name="Normale 2 14" xfId="1129"/>
    <cellStyle name="Normale 2 15" xfId="1130"/>
    <cellStyle name="Normale 2 16" xfId="1131"/>
    <cellStyle name="Normale 2 17" xfId="1132"/>
    <cellStyle name="Normale 2 2" xfId="1133"/>
    <cellStyle name="Normale 2 2 2" xfId="1134"/>
    <cellStyle name="Normale 2 2 3" xfId="1135"/>
    <cellStyle name="Normale 2 3" xfId="1136"/>
    <cellStyle name="Normale 2 3 2" xfId="1692"/>
    <cellStyle name="Normale 2 3 2 2" xfId="1691"/>
    <cellStyle name="Normale 2 4" xfId="1137"/>
    <cellStyle name="Normale 2 4 2" xfId="1138"/>
    <cellStyle name="Normale 2 4 2 2" xfId="1139"/>
    <cellStyle name="Normale 2 5" xfId="1140"/>
    <cellStyle name="Normale 2 6" xfId="1141"/>
    <cellStyle name="Normale 2 7" xfId="1142"/>
    <cellStyle name="Normale 2 8" xfId="1143"/>
    <cellStyle name="Normale 2 9" xfId="1144"/>
    <cellStyle name="Normale 2_confronto CE 2012 e stanziamento q i  e vincolata 2011_2012 CORRETTO 30 ottobre2012" xfId="1145"/>
    <cellStyle name="Normale 20" xfId="1146"/>
    <cellStyle name="Normale 21" xfId="1147"/>
    <cellStyle name="Normale 22" xfId="1148"/>
    <cellStyle name="Normale 22 2" xfId="1149"/>
    <cellStyle name="Normale 22 2 2" xfId="1150"/>
    <cellStyle name="Normale 23" xfId="1151"/>
    <cellStyle name="Normale 24" xfId="1152"/>
    <cellStyle name="Normale 25" xfId="1153"/>
    <cellStyle name="Normale 26" xfId="1154"/>
    <cellStyle name="Normale 27" xfId="1155"/>
    <cellStyle name="Normale 28" xfId="1156"/>
    <cellStyle name="Normale 29" xfId="1157"/>
    <cellStyle name="Normale 3" xfId="1158"/>
    <cellStyle name="Normale 3 2" xfId="1159"/>
    <cellStyle name="Normale 30" xfId="1160"/>
    <cellStyle name="Normale 36" xfId="1161"/>
    <cellStyle name="Normale 37" xfId="1162"/>
    <cellStyle name="Normale 38" xfId="1163"/>
    <cellStyle name="Normale 39" xfId="1164"/>
    <cellStyle name="Normale 4" xfId="1165"/>
    <cellStyle name="Normale 4 2" xfId="1166"/>
    <cellStyle name="Normale 40" xfId="1167"/>
    <cellStyle name="Normale 41" xfId="1168"/>
    <cellStyle name="Normale 42" xfId="1169"/>
    <cellStyle name="Normale 43" xfId="1170"/>
    <cellStyle name="Normale 44" xfId="1171"/>
    <cellStyle name="Normale 45" xfId="1172"/>
    <cellStyle name="Normale 46" xfId="1173"/>
    <cellStyle name="Normale 47" xfId="1174"/>
    <cellStyle name="Normale 48" xfId="1175"/>
    <cellStyle name="Normale 49" xfId="1176"/>
    <cellStyle name="Normale 5" xfId="1177"/>
    <cellStyle name="Normale 5 2" xfId="1178"/>
    <cellStyle name="Normale 50" xfId="1179"/>
    <cellStyle name="Normale 6" xfId="1180"/>
    <cellStyle name="Normale 6 2" xfId="1181"/>
    <cellStyle name="Normale 7" xfId="1182"/>
    <cellStyle name="Normale 8" xfId="1183"/>
    <cellStyle name="Normale 9" xfId="1184"/>
    <cellStyle name="Normale_Cartel1" xfId="3"/>
    <cellStyle name="Normale_modelloDCF2004bottoni" xfId="1685"/>
    <cellStyle name="Nota" xfId="1185"/>
    <cellStyle name="Nota 10" xfId="1186"/>
    <cellStyle name="Nota 11" xfId="1187"/>
    <cellStyle name="Nota 12" xfId="1188"/>
    <cellStyle name="Nota 13" xfId="1189"/>
    <cellStyle name="Nota 14" xfId="1190"/>
    <cellStyle name="Nota 15" xfId="1191"/>
    <cellStyle name="Nota 16" xfId="1192"/>
    <cellStyle name="Nota 17" xfId="1193"/>
    <cellStyle name="Nota 18" xfId="1194"/>
    <cellStyle name="Nota 19" xfId="1195"/>
    <cellStyle name="Nota 2" xfId="1196"/>
    <cellStyle name="Nota 2 2" xfId="1197"/>
    <cellStyle name="Nota 2 3" xfId="1198"/>
    <cellStyle name="Nota 2 4" xfId="1199"/>
    <cellStyle name="Nota 2 5" xfId="1200"/>
    <cellStyle name="Nota 20" xfId="1201"/>
    <cellStyle name="Nota 21" xfId="1202"/>
    <cellStyle name="Nota 22" xfId="1203"/>
    <cellStyle name="Nota 23" xfId="1204"/>
    <cellStyle name="Nota 24" xfId="1205"/>
    <cellStyle name="Nota 25" xfId="1206"/>
    <cellStyle name="Nota 26" xfId="1207"/>
    <cellStyle name="Nota 27" xfId="1208"/>
    <cellStyle name="Nota 28" xfId="1209"/>
    <cellStyle name="Nota 29" xfId="1210"/>
    <cellStyle name="Nota 3" xfId="1211"/>
    <cellStyle name="Nota 30" xfId="1212"/>
    <cellStyle name="Nota 31" xfId="1213"/>
    <cellStyle name="Nota 32" xfId="1214"/>
    <cellStyle name="Nota 33" xfId="1215"/>
    <cellStyle name="Nota 34" xfId="1216"/>
    <cellStyle name="Nota 36" xfId="1217"/>
    <cellStyle name="Nota 4" xfId="1218"/>
    <cellStyle name="Nota 5" xfId="1219"/>
    <cellStyle name="Nota 6" xfId="1220"/>
    <cellStyle name="Nota 7" xfId="1221"/>
    <cellStyle name="Nota 8" xfId="1222"/>
    <cellStyle name="Nota 9" xfId="1223"/>
    <cellStyle name="Note 2" xfId="1224"/>
    <cellStyle name="Note 3" xfId="1225"/>
    <cellStyle name="Nuovo" xfId="1226"/>
    <cellStyle name="Output 10" xfId="1227"/>
    <cellStyle name="Output 11" xfId="1228"/>
    <cellStyle name="Output 12" xfId="1229"/>
    <cellStyle name="Output 13" xfId="1230"/>
    <cellStyle name="Output 14" xfId="1231"/>
    <cellStyle name="Output 15" xfId="1232"/>
    <cellStyle name="Output 16" xfId="1233"/>
    <cellStyle name="Output 17" xfId="1234"/>
    <cellStyle name="Output 18" xfId="1235"/>
    <cellStyle name="Output 19" xfId="1236"/>
    <cellStyle name="Output 2" xfId="1237"/>
    <cellStyle name="Output 2 2" xfId="1238"/>
    <cellStyle name="Output 2 3" xfId="1239"/>
    <cellStyle name="Output 20" xfId="1240"/>
    <cellStyle name="Output 21" xfId="1241"/>
    <cellStyle name="Output 22" xfId="1242"/>
    <cellStyle name="Output 23" xfId="1243"/>
    <cellStyle name="Output 24" xfId="1244"/>
    <cellStyle name="Output 25" xfId="1245"/>
    <cellStyle name="Output 26" xfId="1246"/>
    <cellStyle name="Output 27" xfId="1247"/>
    <cellStyle name="Output 28" xfId="1248"/>
    <cellStyle name="Output 29" xfId="1249"/>
    <cellStyle name="Output 3" xfId="1250"/>
    <cellStyle name="Output 30" xfId="1251"/>
    <cellStyle name="Output 31" xfId="1252"/>
    <cellStyle name="Output 32" xfId="1253"/>
    <cellStyle name="Output 36" xfId="1254"/>
    <cellStyle name="Output 4" xfId="1255"/>
    <cellStyle name="Output 5" xfId="1256"/>
    <cellStyle name="Output 6" xfId="1257"/>
    <cellStyle name="Output 7" xfId="1258"/>
    <cellStyle name="Output 8" xfId="1259"/>
    <cellStyle name="Output 9" xfId="1260"/>
    <cellStyle name="Percent 2" xfId="1261"/>
    <cellStyle name="Percent 2 2" xfId="1262"/>
    <cellStyle name="Percent 3" xfId="1263"/>
    <cellStyle name="Percent 3 2" xfId="1264"/>
    <cellStyle name="Percentuale 10" xfId="1265"/>
    <cellStyle name="Percentuale 2" xfId="2"/>
    <cellStyle name="Percentuale 2 10" xfId="1266"/>
    <cellStyle name="Percentuale 2 11" xfId="1267"/>
    <cellStyle name="Percentuale 2 12" xfId="1268"/>
    <cellStyle name="Percentuale 2 13" xfId="1269"/>
    <cellStyle name="Percentuale 2 2" xfId="1270"/>
    <cellStyle name="Percentuale 2 3" xfId="1271"/>
    <cellStyle name="Percentuale 2 4" xfId="1272"/>
    <cellStyle name="Percentuale 2 5" xfId="1273"/>
    <cellStyle name="Percentuale 2 6" xfId="1274"/>
    <cellStyle name="Percentuale 2 7" xfId="1275"/>
    <cellStyle name="Percentuale 2 8" xfId="1276"/>
    <cellStyle name="Percentuale 2 9" xfId="1277"/>
    <cellStyle name="Percentuale 3" xfId="1278"/>
    <cellStyle name="Percentuale 3 2" xfId="1279"/>
    <cellStyle name="Percentuale 4" xfId="1280"/>
    <cellStyle name="Percentuale 5" xfId="1281"/>
    <cellStyle name="Percentuale 6" xfId="1282"/>
    <cellStyle name="Percentuale 7" xfId="1283"/>
    <cellStyle name="Percentuale 8" xfId="1284"/>
    <cellStyle name="Percentuale 9" xfId="1285"/>
    <cellStyle name="S7" xfId="1286"/>
    <cellStyle name="S8" xfId="1287"/>
    <cellStyle name="S9" xfId="1288"/>
    <cellStyle name="SAS FM Row drillable header" xfId="1289"/>
    <cellStyle name="SAS FM Row drillable header 2" xfId="1290"/>
    <cellStyle name="SAS FM Row header" xfId="1291"/>
    <cellStyle name="SAS FM Row header 2" xfId="1292"/>
    <cellStyle name="SAS FM Row header 3" xfId="1293"/>
    <cellStyle name="Testo avviso" xfId="1294"/>
    <cellStyle name="Testo avviso 10" xfId="1295"/>
    <cellStyle name="Testo avviso 11" xfId="1296"/>
    <cellStyle name="Testo avviso 12" xfId="1297"/>
    <cellStyle name="Testo avviso 13" xfId="1298"/>
    <cellStyle name="Testo avviso 14" xfId="1299"/>
    <cellStyle name="Testo avviso 15" xfId="1300"/>
    <cellStyle name="Testo avviso 16" xfId="1301"/>
    <cellStyle name="Testo avviso 17" xfId="1302"/>
    <cellStyle name="Testo avviso 18" xfId="1303"/>
    <cellStyle name="Testo avviso 19" xfId="1304"/>
    <cellStyle name="Testo avviso 2" xfId="1305"/>
    <cellStyle name="Testo avviso 2 2" xfId="1306"/>
    <cellStyle name="Testo avviso 2 3" xfId="1307"/>
    <cellStyle name="Testo avviso 20" xfId="1308"/>
    <cellStyle name="Testo avviso 21" xfId="1309"/>
    <cellStyle name="Testo avviso 22" xfId="1310"/>
    <cellStyle name="Testo avviso 23" xfId="1311"/>
    <cellStyle name="Testo avviso 24" xfId="1312"/>
    <cellStyle name="Testo avviso 25" xfId="1313"/>
    <cellStyle name="Testo avviso 26" xfId="1314"/>
    <cellStyle name="Testo avviso 27" xfId="1315"/>
    <cellStyle name="Testo avviso 28" xfId="1316"/>
    <cellStyle name="Testo avviso 29" xfId="1317"/>
    <cellStyle name="Testo avviso 3" xfId="1318"/>
    <cellStyle name="Testo avviso 30" xfId="1319"/>
    <cellStyle name="Testo avviso 31" xfId="1320"/>
    <cellStyle name="Testo avviso 32" xfId="1321"/>
    <cellStyle name="Testo avviso 36" xfId="1322"/>
    <cellStyle name="Testo avviso 4" xfId="1323"/>
    <cellStyle name="Testo avviso 5" xfId="1324"/>
    <cellStyle name="Testo avviso 6" xfId="1325"/>
    <cellStyle name="Testo avviso 7" xfId="1326"/>
    <cellStyle name="Testo avviso 8" xfId="1327"/>
    <cellStyle name="Testo avviso 9" xfId="1328"/>
    <cellStyle name="Testo descrittivo" xfId="1329"/>
    <cellStyle name="Testo descrittivo 10" xfId="1330"/>
    <cellStyle name="Testo descrittivo 11" xfId="1331"/>
    <cellStyle name="Testo descrittivo 12" xfId="1332"/>
    <cellStyle name="Testo descrittivo 13" xfId="1333"/>
    <cellStyle name="Testo descrittivo 14" xfId="1334"/>
    <cellStyle name="Testo descrittivo 15" xfId="1335"/>
    <cellStyle name="Testo descrittivo 16" xfId="1336"/>
    <cellStyle name="Testo descrittivo 17" xfId="1337"/>
    <cellStyle name="Testo descrittivo 18" xfId="1338"/>
    <cellStyle name="Testo descrittivo 19" xfId="1339"/>
    <cellStyle name="Testo descrittivo 2" xfId="1340"/>
    <cellStyle name="Testo descrittivo 2 2" xfId="1341"/>
    <cellStyle name="Testo descrittivo 2 3" xfId="1342"/>
    <cellStyle name="Testo descrittivo 20" xfId="1343"/>
    <cellStyle name="Testo descrittivo 21" xfId="1344"/>
    <cellStyle name="Testo descrittivo 22" xfId="1345"/>
    <cellStyle name="Testo descrittivo 23" xfId="1346"/>
    <cellStyle name="Testo descrittivo 24" xfId="1347"/>
    <cellStyle name="Testo descrittivo 25" xfId="1348"/>
    <cellStyle name="Testo descrittivo 26" xfId="1349"/>
    <cellStyle name="Testo descrittivo 27" xfId="1350"/>
    <cellStyle name="Testo descrittivo 28" xfId="1351"/>
    <cellStyle name="Testo descrittivo 29" xfId="1352"/>
    <cellStyle name="Testo descrittivo 3" xfId="1353"/>
    <cellStyle name="Testo descrittivo 30" xfId="1354"/>
    <cellStyle name="Testo descrittivo 31" xfId="1355"/>
    <cellStyle name="Testo descrittivo 32" xfId="1356"/>
    <cellStyle name="Testo descrittivo 36" xfId="1357"/>
    <cellStyle name="Testo descrittivo 4" xfId="1358"/>
    <cellStyle name="Testo descrittivo 5" xfId="1359"/>
    <cellStyle name="Testo descrittivo 6" xfId="1360"/>
    <cellStyle name="Testo descrittivo 7" xfId="1361"/>
    <cellStyle name="Testo descrittivo 8" xfId="1362"/>
    <cellStyle name="Testo descrittivo 9" xfId="1363"/>
    <cellStyle name="Titolo" xfId="1364"/>
    <cellStyle name="Titolo 1" xfId="1365"/>
    <cellStyle name="Titolo 1 10" xfId="1366"/>
    <cellStyle name="Titolo 1 11" xfId="1367"/>
    <cellStyle name="Titolo 1 12" xfId="1368"/>
    <cellStyle name="Titolo 1 13" xfId="1369"/>
    <cellStyle name="Titolo 1 14" xfId="1370"/>
    <cellStyle name="Titolo 1 15" xfId="1371"/>
    <cellStyle name="Titolo 1 16" xfId="1372"/>
    <cellStyle name="Titolo 1 17" xfId="1373"/>
    <cellStyle name="Titolo 1 18" xfId="1374"/>
    <cellStyle name="Titolo 1 19" xfId="1375"/>
    <cellStyle name="Titolo 1 2" xfId="1376"/>
    <cellStyle name="Titolo 1 2 2" xfId="1377"/>
    <cellStyle name="Titolo 1 2 3" xfId="1378"/>
    <cellStyle name="Titolo 1 20" xfId="1379"/>
    <cellStyle name="Titolo 1 21" xfId="1380"/>
    <cellStyle name="Titolo 1 22" xfId="1381"/>
    <cellStyle name="Titolo 1 23" xfId="1382"/>
    <cellStyle name="Titolo 1 24" xfId="1383"/>
    <cellStyle name="Titolo 1 25" xfId="1384"/>
    <cellStyle name="Titolo 1 26" xfId="1385"/>
    <cellStyle name="Titolo 1 27" xfId="1386"/>
    <cellStyle name="Titolo 1 28" xfId="1387"/>
    <cellStyle name="Titolo 1 29" xfId="1388"/>
    <cellStyle name="Titolo 1 3" xfId="1389"/>
    <cellStyle name="Titolo 1 30" xfId="1390"/>
    <cellStyle name="Titolo 1 31" xfId="1391"/>
    <cellStyle name="Titolo 1 32" xfId="1392"/>
    <cellStyle name="Titolo 1 36" xfId="1393"/>
    <cellStyle name="Titolo 1 4" xfId="1394"/>
    <cellStyle name="Titolo 1 5" xfId="1395"/>
    <cellStyle name="Titolo 1 6" xfId="1396"/>
    <cellStyle name="Titolo 1 7" xfId="1397"/>
    <cellStyle name="Titolo 1 8" xfId="1398"/>
    <cellStyle name="Titolo 1 9" xfId="1399"/>
    <cellStyle name="Titolo 10" xfId="1400"/>
    <cellStyle name="Titolo 11" xfId="1401"/>
    <cellStyle name="Titolo 12" xfId="1402"/>
    <cellStyle name="Titolo 13" xfId="1403"/>
    <cellStyle name="Titolo 14" xfId="1404"/>
    <cellStyle name="Titolo 15" xfId="1405"/>
    <cellStyle name="Titolo 16" xfId="1406"/>
    <cellStyle name="Titolo 17" xfId="1407"/>
    <cellStyle name="Titolo 18" xfId="1408"/>
    <cellStyle name="Titolo 19" xfId="1409"/>
    <cellStyle name="Titolo 2" xfId="1410"/>
    <cellStyle name="Titolo 2 10" xfId="1411"/>
    <cellStyle name="Titolo 2 11" xfId="1412"/>
    <cellStyle name="Titolo 2 12" xfId="1413"/>
    <cellStyle name="Titolo 2 13" xfId="1414"/>
    <cellStyle name="Titolo 2 14" xfId="1415"/>
    <cellStyle name="Titolo 2 15" xfId="1416"/>
    <cellStyle name="Titolo 2 16" xfId="1417"/>
    <cellStyle name="Titolo 2 17" xfId="1418"/>
    <cellStyle name="Titolo 2 18" xfId="1419"/>
    <cellStyle name="Titolo 2 19" xfId="1420"/>
    <cellStyle name="Titolo 2 2" xfId="1421"/>
    <cellStyle name="Titolo 2 2 2" xfId="1422"/>
    <cellStyle name="Titolo 2 2 3" xfId="1423"/>
    <cellStyle name="Titolo 2 20" xfId="1424"/>
    <cellStyle name="Titolo 2 21" xfId="1425"/>
    <cellStyle name="Titolo 2 22" xfId="1426"/>
    <cellStyle name="Titolo 2 23" xfId="1427"/>
    <cellStyle name="Titolo 2 24" xfId="1428"/>
    <cellStyle name="Titolo 2 25" xfId="1429"/>
    <cellStyle name="Titolo 2 26" xfId="1430"/>
    <cellStyle name="Titolo 2 27" xfId="1431"/>
    <cellStyle name="Titolo 2 28" xfId="1432"/>
    <cellStyle name="Titolo 2 29" xfId="1433"/>
    <cellStyle name="Titolo 2 3" xfId="1434"/>
    <cellStyle name="Titolo 2 30" xfId="1435"/>
    <cellStyle name="Titolo 2 31" xfId="1436"/>
    <cellStyle name="Titolo 2 32" xfId="1437"/>
    <cellStyle name="Titolo 2 36" xfId="1438"/>
    <cellStyle name="Titolo 2 4" xfId="1439"/>
    <cellStyle name="Titolo 2 5" xfId="1440"/>
    <cellStyle name="Titolo 2 6" xfId="1441"/>
    <cellStyle name="Titolo 2 7" xfId="1442"/>
    <cellStyle name="Titolo 2 8" xfId="1443"/>
    <cellStyle name="Titolo 2 9" xfId="1444"/>
    <cellStyle name="Titolo 20" xfId="1445"/>
    <cellStyle name="Titolo 21" xfId="1446"/>
    <cellStyle name="Titolo 22" xfId="1447"/>
    <cellStyle name="Titolo 23" xfId="1448"/>
    <cellStyle name="Titolo 24" xfId="1449"/>
    <cellStyle name="Titolo 25" xfId="1450"/>
    <cellStyle name="Titolo 26" xfId="1451"/>
    <cellStyle name="Titolo 27" xfId="1452"/>
    <cellStyle name="Titolo 28" xfId="1453"/>
    <cellStyle name="Titolo 29" xfId="1454"/>
    <cellStyle name="Titolo 3" xfId="1455"/>
    <cellStyle name="Titolo 3 10" xfId="1456"/>
    <cellStyle name="Titolo 3 11" xfId="1457"/>
    <cellStyle name="Titolo 3 12" xfId="1458"/>
    <cellStyle name="Titolo 3 13" xfId="1459"/>
    <cellStyle name="Titolo 3 14" xfId="1460"/>
    <cellStyle name="Titolo 3 15" xfId="1461"/>
    <cellStyle name="Titolo 3 16" xfId="1462"/>
    <cellStyle name="Titolo 3 17" xfId="1463"/>
    <cellStyle name="Titolo 3 18" xfId="1464"/>
    <cellStyle name="Titolo 3 19" xfId="1465"/>
    <cellStyle name="Titolo 3 2" xfId="1466"/>
    <cellStyle name="Titolo 3 2 2" xfId="1467"/>
    <cellStyle name="Titolo 3 2 3" xfId="1468"/>
    <cellStyle name="Titolo 3 20" xfId="1469"/>
    <cellStyle name="Titolo 3 21" xfId="1470"/>
    <cellStyle name="Titolo 3 22" xfId="1471"/>
    <cellStyle name="Titolo 3 23" xfId="1472"/>
    <cellStyle name="Titolo 3 24" xfId="1473"/>
    <cellStyle name="Titolo 3 25" xfId="1474"/>
    <cellStyle name="Titolo 3 26" xfId="1475"/>
    <cellStyle name="Titolo 3 27" xfId="1476"/>
    <cellStyle name="Titolo 3 28" xfId="1477"/>
    <cellStyle name="Titolo 3 29" xfId="1478"/>
    <cellStyle name="Titolo 3 3" xfId="1479"/>
    <cellStyle name="Titolo 3 30" xfId="1480"/>
    <cellStyle name="Titolo 3 31" xfId="1481"/>
    <cellStyle name="Titolo 3 32" xfId="1482"/>
    <cellStyle name="Titolo 3 36" xfId="1483"/>
    <cellStyle name="Titolo 3 4" xfId="1484"/>
    <cellStyle name="Titolo 3 5" xfId="1485"/>
    <cellStyle name="Titolo 3 6" xfId="1486"/>
    <cellStyle name="Titolo 3 7" xfId="1487"/>
    <cellStyle name="Titolo 3 8" xfId="1488"/>
    <cellStyle name="Titolo 3 9" xfId="1489"/>
    <cellStyle name="Titolo 30" xfId="1490"/>
    <cellStyle name="Titolo 31" xfId="1491"/>
    <cellStyle name="Titolo 32" xfId="1492"/>
    <cellStyle name="Titolo 33" xfId="1493"/>
    <cellStyle name="Titolo 34" xfId="1494"/>
    <cellStyle name="Titolo 35" xfId="1495"/>
    <cellStyle name="Titolo 39" xfId="1496"/>
    <cellStyle name="Titolo 4" xfId="1497"/>
    <cellStyle name="Titolo 4 10" xfId="1498"/>
    <cellStyle name="Titolo 4 11" xfId="1499"/>
    <cellStyle name="Titolo 4 12" xfId="1500"/>
    <cellStyle name="Titolo 4 13" xfId="1501"/>
    <cellStyle name="Titolo 4 14" xfId="1502"/>
    <cellStyle name="Titolo 4 15" xfId="1503"/>
    <cellStyle name="Titolo 4 16" xfId="1504"/>
    <cellStyle name="Titolo 4 17" xfId="1505"/>
    <cellStyle name="Titolo 4 18" xfId="1506"/>
    <cellStyle name="Titolo 4 19" xfId="1507"/>
    <cellStyle name="Titolo 4 2" xfId="1508"/>
    <cellStyle name="Titolo 4 2 2" xfId="1509"/>
    <cellStyle name="Titolo 4 2 3" xfId="1510"/>
    <cellStyle name="Titolo 4 20" xfId="1511"/>
    <cellStyle name="Titolo 4 21" xfId="1512"/>
    <cellStyle name="Titolo 4 22" xfId="1513"/>
    <cellStyle name="Titolo 4 23" xfId="1514"/>
    <cellStyle name="Titolo 4 24" xfId="1515"/>
    <cellStyle name="Titolo 4 25" xfId="1516"/>
    <cellStyle name="Titolo 4 26" xfId="1517"/>
    <cellStyle name="Titolo 4 27" xfId="1518"/>
    <cellStyle name="Titolo 4 28" xfId="1519"/>
    <cellStyle name="Titolo 4 29" xfId="1520"/>
    <cellStyle name="Titolo 4 3" xfId="1521"/>
    <cellStyle name="Titolo 4 30" xfId="1522"/>
    <cellStyle name="Titolo 4 31" xfId="1523"/>
    <cellStyle name="Titolo 4 32" xfId="1524"/>
    <cellStyle name="Titolo 4 36" xfId="1525"/>
    <cellStyle name="Titolo 4 4" xfId="1526"/>
    <cellStyle name="Titolo 4 5" xfId="1527"/>
    <cellStyle name="Titolo 4 6" xfId="1528"/>
    <cellStyle name="Titolo 4 7" xfId="1529"/>
    <cellStyle name="Titolo 4 8" xfId="1530"/>
    <cellStyle name="Titolo 4 9" xfId="1531"/>
    <cellStyle name="Titolo 5" xfId="1532"/>
    <cellStyle name="Titolo 5 2" xfId="1533"/>
    <cellStyle name="Titolo 5 3" xfId="1534"/>
    <cellStyle name="Titolo 6" xfId="1535"/>
    <cellStyle name="Titolo 7" xfId="1536"/>
    <cellStyle name="Titolo 8" xfId="1537"/>
    <cellStyle name="Titolo 9" xfId="1538"/>
    <cellStyle name="Titolo_Asl 6_Analisi al 31 dicembre 2008 (v. FINALE_A3 del 26.01.2009)" xfId="1539"/>
    <cellStyle name="Totale" xfId="1540"/>
    <cellStyle name="Totale 10" xfId="1541"/>
    <cellStyle name="Totale 11" xfId="1542"/>
    <cellStyle name="Totale 12" xfId="1543"/>
    <cellStyle name="Totale 13" xfId="1544"/>
    <cellStyle name="Totale 14" xfId="1545"/>
    <cellStyle name="Totale 15" xfId="1546"/>
    <cellStyle name="Totale 16" xfId="1547"/>
    <cellStyle name="Totale 17" xfId="1548"/>
    <cellStyle name="Totale 18" xfId="1549"/>
    <cellStyle name="Totale 19" xfId="1550"/>
    <cellStyle name="Totale 2" xfId="1551"/>
    <cellStyle name="Totale 2 2" xfId="1552"/>
    <cellStyle name="Totale 2 3" xfId="1553"/>
    <cellStyle name="Totale 20" xfId="1554"/>
    <cellStyle name="Totale 21" xfId="1555"/>
    <cellStyle name="Totale 22" xfId="1556"/>
    <cellStyle name="Totale 23" xfId="1557"/>
    <cellStyle name="Totale 24" xfId="1558"/>
    <cellStyle name="Totale 25" xfId="1559"/>
    <cellStyle name="Totale 26" xfId="1560"/>
    <cellStyle name="Totale 27" xfId="1561"/>
    <cellStyle name="Totale 28" xfId="1562"/>
    <cellStyle name="Totale 29" xfId="1563"/>
    <cellStyle name="Totale 3" xfId="1564"/>
    <cellStyle name="Totale 30" xfId="1565"/>
    <cellStyle name="Totale 31" xfId="1566"/>
    <cellStyle name="Totale 32" xfId="1567"/>
    <cellStyle name="Totale 36" xfId="1568"/>
    <cellStyle name="Totale 4" xfId="1569"/>
    <cellStyle name="Totale 5" xfId="1570"/>
    <cellStyle name="Totale 6" xfId="1571"/>
    <cellStyle name="Totale 7" xfId="1572"/>
    <cellStyle name="Totale 8" xfId="1573"/>
    <cellStyle name="Totale 9" xfId="1574"/>
    <cellStyle name="Valore non valido" xfId="1575"/>
    <cellStyle name="Valore non valido 10" xfId="1576"/>
    <cellStyle name="Valore non valido 11" xfId="1577"/>
    <cellStyle name="Valore non valido 12" xfId="1578"/>
    <cellStyle name="Valore non valido 13" xfId="1579"/>
    <cellStyle name="Valore non valido 14" xfId="1580"/>
    <cellStyle name="Valore non valido 15" xfId="1581"/>
    <cellStyle name="Valore non valido 16" xfId="1582"/>
    <cellStyle name="Valore non valido 17" xfId="1583"/>
    <cellStyle name="Valore non valido 18" xfId="1584"/>
    <cellStyle name="Valore non valido 19" xfId="1585"/>
    <cellStyle name="Valore non valido 2" xfId="1586"/>
    <cellStyle name="Valore non valido 2 2" xfId="1587"/>
    <cellStyle name="Valore non valido 2 3" xfId="1588"/>
    <cellStyle name="Valore non valido 20" xfId="1589"/>
    <cellStyle name="Valore non valido 21" xfId="1590"/>
    <cellStyle name="Valore non valido 22" xfId="1591"/>
    <cellStyle name="Valore non valido 23" xfId="1592"/>
    <cellStyle name="Valore non valido 24" xfId="1593"/>
    <cellStyle name="Valore non valido 25" xfId="1594"/>
    <cellStyle name="Valore non valido 26" xfId="1595"/>
    <cellStyle name="Valore non valido 27" xfId="1596"/>
    <cellStyle name="Valore non valido 28" xfId="1597"/>
    <cellStyle name="Valore non valido 29" xfId="1598"/>
    <cellStyle name="Valore non valido 3" xfId="1599"/>
    <cellStyle name="Valore non valido 30" xfId="1600"/>
    <cellStyle name="Valore non valido 31" xfId="1601"/>
    <cellStyle name="Valore non valido 32" xfId="1602"/>
    <cellStyle name="Valore non valido 36" xfId="1603"/>
    <cellStyle name="Valore non valido 4" xfId="1604"/>
    <cellStyle name="Valore non valido 5" xfId="1605"/>
    <cellStyle name="Valore non valido 6" xfId="1606"/>
    <cellStyle name="Valore non valido 7" xfId="1607"/>
    <cellStyle name="Valore non valido 8" xfId="1608"/>
    <cellStyle name="Valore non valido 9" xfId="1609"/>
    <cellStyle name="Valore valido" xfId="1610"/>
    <cellStyle name="Valore valido 10" xfId="1611"/>
    <cellStyle name="Valore valido 11" xfId="1612"/>
    <cellStyle name="Valore valido 12" xfId="1613"/>
    <cellStyle name="Valore valido 13" xfId="1614"/>
    <cellStyle name="Valore valido 14" xfId="1615"/>
    <cellStyle name="Valore valido 15" xfId="1616"/>
    <cellStyle name="Valore valido 16" xfId="1617"/>
    <cellStyle name="Valore valido 17" xfId="1618"/>
    <cellStyle name="Valore valido 18" xfId="1619"/>
    <cellStyle name="Valore valido 19" xfId="1620"/>
    <cellStyle name="Valore valido 2" xfId="1621"/>
    <cellStyle name="Valore valido 2 2" xfId="1622"/>
    <cellStyle name="Valore valido 2 3" xfId="1623"/>
    <cellStyle name="Valore valido 20" xfId="1624"/>
    <cellStyle name="Valore valido 21" xfId="1625"/>
    <cellStyle name="Valore valido 22" xfId="1626"/>
    <cellStyle name="Valore valido 23" xfId="1627"/>
    <cellStyle name="Valore valido 24" xfId="1628"/>
    <cellStyle name="Valore valido 25" xfId="1629"/>
    <cellStyle name="Valore valido 26" xfId="1630"/>
    <cellStyle name="Valore valido 27" xfId="1631"/>
    <cellStyle name="Valore valido 28" xfId="1632"/>
    <cellStyle name="Valore valido 29" xfId="1633"/>
    <cellStyle name="Valore valido 3" xfId="1634"/>
    <cellStyle name="Valore valido 30" xfId="1635"/>
    <cellStyle name="Valore valido 31" xfId="1636"/>
    <cellStyle name="Valore valido 32" xfId="1637"/>
    <cellStyle name="Valore valido 36" xfId="1638"/>
    <cellStyle name="Valore valido 4" xfId="1639"/>
    <cellStyle name="Valore valido 5" xfId="1640"/>
    <cellStyle name="Valore valido 6" xfId="1641"/>
    <cellStyle name="Valore valido 7" xfId="1642"/>
    <cellStyle name="Valore valido 8" xfId="1643"/>
    <cellStyle name="Valore valido 9" xfId="1644"/>
    <cellStyle name="Valuta (0)_ FILE PROVA" xfId="1645"/>
    <cellStyle name="Valuta [0] 2" xfId="1646"/>
    <cellStyle name="Valuta [0] 3" xfId="1647"/>
    <cellStyle name="Valuta 10" xfId="1648"/>
    <cellStyle name="Valuta 11" xfId="1649"/>
    <cellStyle name="Valuta 12" xfId="1650"/>
    <cellStyle name="Valuta 13" xfId="1651"/>
    <cellStyle name="Valuta 14" xfId="1652"/>
    <cellStyle name="Valuta 15" xfId="1653"/>
    <cellStyle name="Valuta 16" xfId="1654"/>
    <cellStyle name="Valuta 17" xfId="1655"/>
    <cellStyle name="Valuta 18" xfId="1656"/>
    <cellStyle name="Valuta 19" xfId="1657"/>
    <cellStyle name="Valuta 2" xfId="1658"/>
    <cellStyle name="Valuta 2 2" xfId="1659"/>
    <cellStyle name="Valuta 2 3" xfId="1660"/>
    <cellStyle name="Valuta 20" xfId="1661"/>
    <cellStyle name="Valuta 21" xfId="1662"/>
    <cellStyle name="Valuta 22" xfId="1663"/>
    <cellStyle name="Valuta 23" xfId="1664"/>
    <cellStyle name="Valuta 24" xfId="1665"/>
    <cellStyle name="Valuta 25" xfId="1666"/>
    <cellStyle name="Valuta 26" xfId="1667"/>
    <cellStyle name="Valuta 27" xfId="1668"/>
    <cellStyle name="Valuta 28" xfId="1669"/>
    <cellStyle name="Valuta 29" xfId="1670"/>
    <cellStyle name="Valuta 3" xfId="1671"/>
    <cellStyle name="Valuta 30" xfId="1672"/>
    <cellStyle name="Valuta 31" xfId="1673"/>
    <cellStyle name="Valuta 32" xfId="1674"/>
    <cellStyle name="Valuta 33" xfId="1675"/>
    <cellStyle name="Valuta 33 2" xfId="1676"/>
    <cellStyle name="Valuta 4" xfId="1677"/>
    <cellStyle name="Valuta 5" xfId="1678"/>
    <cellStyle name="Valuta 6" xfId="1679"/>
    <cellStyle name="Valuta 7" xfId="1680"/>
    <cellStyle name="Valuta 8" xfId="1681"/>
    <cellStyle name="Valuta 9" xfId="1682"/>
    <cellStyle name="常规_intercompany balances June.2003" xfId="16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LDO~1.RAM/AppData/Local/Temp/notesFFF692/LAVORO/2008/NA%202/NA%202%20%20I%20TRIM.%20200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hmorgavi\Documenti\modello%20previsione\Previsioni%20ufficiali\Dpef%202005-2008\040803%20previsione%20quadro%20programmatico%2027%2007%2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i\Regione%20Liguria\Liguria%20Ricerche\Modello%20Fiuggi\Ripartizione%20FSN\Rapporto%20finale\Modello%20Ingegnerizzato%202.2%20(minsal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cervellini/AppData/Local/Microsoft/Windows/Temporary%20Internet%20Files/Content.Outlook/ZDRDVKQM/Regione%20Molise/Bilancio%202013/Consolidato/RM_20140702_Prospetto%20consolidamento%20SP%202013_v0.1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LDO~1.RAM/AppData/Local/Temp/notesFFF692/RM_Prospetto%20consilidamento%20SP%202012_1207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cervellini/AppData/Local/Microsoft/Windows/Temporary%20Internet%20Files/Content.Outlook/ZDRDVKQM/Regione%20Molise/Bilancio%202013/Consolidato/LAVORO/2008/NA%202/NA%202%20%20I%20TRIM.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OLITICHE%20SANITARIE/Impostazioni%20locali/Temporary%20Internet%20Files/Content.IE5/NXL8H0JK/RM_consolidato%20999_2012post%20rettifiche%20allegati%20NI_14102013/LAVORO/2008/NA%202/NA%202%20%20I%20TRIM.%20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ngela.adduce\Impostazioni%20locali\Temporary%20Internet%20Files\OLK79\050711%20previsione%20quadro%20tendenziale%202806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O%20Santobono\Modello%20di%20rilevazione%20CE%20Ministero%20della%20Salute\I%20semestre%202006\AO%20Caserta\Modelli%20di%20rilevazione%20sis\Monaldi\Bilancio%20di%20esercizio%202000%20Monaldi\Documenti\aup\bilancio%202000%20e%20allegati%20definitiv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imonetti\DIEF_2007\Ares\Simonetti\ModCE\CE-Consuntivo05\CE_MIN%202_%20TRI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filippi\modello%20prev\Schema%202\Schema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i\hermes.morgavi\Documenti\modello%20previsione\Previsioni%20ufficiali\RPP%202006\050930%20previsione%20quadro%20programmatico%20190905%20-%20versione%20B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-CE"/>
      <sheetName val="DGRC 256-08"/>
      <sheetName val="Rinnovi I TRIM 2008"/>
      <sheetName val="Mobilità attiva  I TRIM 2008"/>
      <sheetName val="Contributi"/>
      <sheetName val="CE IV Trimestre 2007"/>
      <sheetName val="Confronto con IV Trimestre 2007"/>
      <sheetName val="CE I TRimestre 2007"/>
      <sheetName val="Confronto con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Quadro Programmatico 27-7"/>
      <sheetName val="Previsione"/>
      <sheetName val="Personale"/>
      <sheetName val="Convenzioni"/>
    </sheetNames>
    <sheetDataSet>
      <sheetData sheetId="0" refreshError="1">
        <row r="16">
          <cell r="I16">
            <v>4.3856996891980859E-2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HK MODELLO"/>
      <sheetName val="Foglio2"/>
      <sheetName val="Foglio3"/>
      <sheetName val="Foglio1"/>
      <sheetName val="MODELLO"/>
      <sheetName val="VALORI"/>
      <sheetName val="TABELLE ENTRATA"/>
      <sheetName val="TAB POPOLAZIONE (2)"/>
      <sheetName val="TAB POPOLAZIONE"/>
      <sheetName val="TAB POPOLAZIONE (valentini)"/>
      <sheetName val="TABELLE CALCOLO"/>
      <sheetName val="MODELLO (%)"/>
      <sheetName val="Best moves (appoggio)"/>
      <sheetName val="Non autosuff tedesca (appoggio)"/>
      <sheetName val="APPROPRIATEZZA (appoggio)"/>
      <sheetName val="PESI POP TOSCANA (appoggio)"/>
      <sheetName val="Disabilità (appoggio)"/>
      <sheetName val="popolazione ISTAT (appoggio)"/>
      <sheetName val="Pop Trentina (appoggio)"/>
      <sheetName val="Costi del personale"/>
      <sheetName val="Pesi farmaceutica (appoggio)"/>
      <sheetName val="Pesi specialistica (appoggio)"/>
      <sheetName val="POPOLAZIONE (backup)"/>
      <sheetName val="RIPARTO 2004"/>
    </sheetNames>
    <sheetDataSet>
      <sheetData sheetId="0"/>
      <sheetData sheetId="1"/>
      <sheetData sheetId="2"/>
      <sheetData sheetId="3"/>
      <sheetData sheetId="4"/>
      <sheetData sheetId="5">
        <row r="25">
          <cell r="C25">
            <v>0.17100000000000001</v>
          </cell>
        </row>
      </sheetData>
      <sheetData sheetId="6"/>
      <sheetData sheetId="7"/>
      <sheetData sheetId="8"/>
      <sheetData sheetId="9"/>
      <sheetData sheetId="10">
        <row r="5">
          <cell r="O5">
            <v>2205324.9550895095</v>
          </cell>
        </row>
        <row r="6">
          <cell r="O6">
            <v>61006.864970028233</v>
          </cell>
        </row>
        <row r="7">
          <cell r="O7">
            <v>4579016.7263171785</v>
          </cell>
        </row>
        <row r="8">
          <cell r="O8">
            <v>217514.71593135412</v>
          </cell>
        </row>
        <row r="9">
          <cell r="O9">
            <v>238074.37691638438</v>
          </cell>
        </row>
        <row r="10">
          <cell r="O10">
            <v>2281952.1489001294</v>
          </cell>
        </row>
        <row r="11">
          <cell r="O11">
            <v>620016.41394649399</v>
          </cell>
        </row>
        <row r="12">
          <cell r="O12">
            <v>860082.89377766917</v>
          </cell>
        </row>
        <row r="13">
          <cell r="O13">
            <v>2121403.6788373403</v>
          </cell>
        </row>
        <row r="14">
          <cell r="O14">
            <v>1858772.5910971588</v>
          </cell>
        </row>
        <row r="15">
          <cell r="O15">
            <v>440093.16458215244</v>
          </cell>
        </row>
        <row r="16">
          <cell r="O16">
            <v>767588.42791161127</v>
          </cell>
        </row>
        <row r="17">
          <cell r="O17">
            <v>2560883.93560265</v>
          </cell>
        </row>
        <row r="18">
          <cell r="O18">
            <v>640936.08762589993</v>
          </cell>
        </row>
        <row r="19">
          <cell r="O19">
            <v>160592.06979261947</v>
          </cell>
        </row>
        <row r="20">
          <cell r="O20">
            <v>2585099.56526893</v>
          </cell>
        </row>
        <row r="21">
          <cell r="O21">
            <v>1877766.4733713053</v>
          </cell>
        </row>
        <row r="22">
          <cell r="O22">
            <v>287702.08082705602</v>
          </cell>
        </row>
        <row r="23">
          <cell r="O23">
            <v>945142.49179544614</v>
          </cell>
        </row>
        <row r="24">
          <cell r="O24">
            <v>2339870.7243107129</v>
          </cell>
        </row>
        <row r="25">
          <cell r="O25">
            <v>781705.45935476862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P AGGREGATO € unità  "/>
      <sheetName val="SP CONSOLIDATO 2013"/>
      <sheetName val="SP GSA 2013-2012"/>
      <sheetName val="SP ASREM 2013-2012"/>
      <sheetName val="CE consolidato"/>
    </sheetNames>
    <sheetDataSet>
      <sheetData sheetId="0">
        <row r="5">
          <cell r="C5" t="str">
            <v>AAZ999</v>
          </cell>
          <cell r="E5" t="str">
            <v>A) IMMOBILIZZAZIONI</v>
          </cell>
          <cell r="K5">
            <v>0</v>
          </cell>
          <cell r="M5">
            <v>0</v>
          </cell>
          <cell r="S5">
            <v>0</v>
          </cell>
          <cell r="U5">
            <v>0</v>
          </cell>
          <cell r="AA5">
            <v>0</v>
          </cell>
          <cell r="AC5">
            <v>0</v>
          </cell>
          <cell r="AI5">
            <v>0</v>
          </cell>
          <cell r="AK5">
            <v>0</v>
          </cell>
          <cell r="AQ5">
            <v>0</v>
          </cell>
          <cell r="AS5">
            <v>0</v>
          </cell>
          <cell r="AY5">
            <v>0</v>
          </cell>
          <cell r="BA5">
            <v>0</v>
          </cell>
          <cell r="BG5">
            <v>0</v>
          </cell>
          <cell r="BI5">
            <v>0</v>
          </cell>
          <cell r="BO5">
            <v>0</v>
          </cell>
          <cell r="BQ5">
            <v>0</v>
          </cell>
          <cell r="BW5">
            <v>0</v>
          </cell>
          <cell r="BY5">
            <v>0</v>
          </cell>
          <cell r="CE5">
            <v>0</v>
          </cell>
          <cell r="CG5">
            <v>0</v>
          </cell>
          <cell r="CM5">
            <v>0</v>
          </cell>
          <cell r="CO5">
            <v>0</v>
          </cell>
          <cell r="CU5">
            <v>0</v>
          </cell>
          <cell r="CW5">
            <v>0</v>
          </cell>
          <cell r="DC5">
            <v>0</v>
          </cell>
          <cell r="DE5">
            <v>0</v>
          </cell>
          <cell r="DK5">
            <v>0</v>
          </cell>
          <cell r="DM5">
            <v>0</v>
          </cell>
          <cell r="DS5">
            <v>0</v>
          </cell>
          <cell r="DU5">
            <v>0</v>
          </cell>
          <cell r="EA5">
            <v>0</v>
          </cell>
          <cell r="EC5">
            <v>0</v>
          </cell>
          <cell r="EE5">
            <v>145122044.24000001</v>
          </cell>
          <cell r="EG5">
            <v>141546796.97</v>
          </cell>
          <cell r="EI5">
            <v>3575247.2700000107</v>
          </cell>
          <cell r="EK5">
            <v>2.5258411681034106E-2</v>
          </cell>
          <cell r="EM5">
            <v>145122044.24000001</v>
          </cell>
          <cell r="EO5">
            <v>141546796.97</v>
          </cell>
          <cell r="EQ5">
            <v>3575247.2700000107</v>
          </cell>
          <cell r="ES5">
            <v>2.5258411681034106E-2</v>
          </cell>
          <cell r="EU5">
            <v>0</v>
          </cell>
          <cell r="EW5">
            <v>16000000</v>
          </cell>
          <cell r="EY5">
            <v>-16000000</v>
          </cell>
          <cell r="FA5">
            <v>-1</v>
          </cell>
          <cell r="FC5">
            <v>0</v>
          </cell>
          <cell r="FG5">
            <v>0</v>
          </cell>
          <cell r="FI5">
            <v>0</v>
          </cell>
        </row>
        <row r="6">
          <cell r="C6" t="str">
            <v>AAA000</v>
          </cell>
          <cell r="E6" t="str">
            <v>A.I) IMMOBILIZZAZIONI IMMATERIALI</v>
          </cell>
          <cell r="K6">
            <v>0</v>
          </cell>
          <cell r="M6">
            <v>0</v>
          </cell>
          <cell r="S6">
            <v>0</v>
          </cell>
          <cell r="U6">
            <v>0</v>
          </cell>
          <cell r="AA6">
            <v>0</v>
          </cell>
          <cell r="AC6">
            <v>0</v>
          </cell>
          <cell r="AI6">
            <v>0</v>
          </cell>
          <cell r="AK6">
            <v>0</v>
          </cell>
          <cell r="AQ6">
            <v>0</v>
          </cell>
          <cell r="AS6">
            <v>0</v>
          </cell>
          <cell r="AY6">
            <v>0</v>
          </cell>
          <cell r="BA6">
            <v>0</v>
          </cell>
          <cell r="BG6">
            <v>0</v>
          </cell>
          <cell r="BI6">
            <v>0</v>
          </cell>
          <cell r="BO6">
            <v>0</v>
          </cell>
          <cell r="BQ6">
            <v>0</v>
          </cell>
          <cell r="BW6">
            <v>0</v>
          </cell>
          <cell r="BY6">
            <v>0</v>
          </cell>
          <cell r="CE6">
            <v>0</v>
          </cell>
          <cell r="CG6">
            <v>0</v>
          </cell>
          <cell r="CM6">
            <v>0</v>
          </cell>
          <cell r="CO6">
            <v>0</v>
          </cell>
          <cell r="CU6">
            <v>0</v>
          </cell>
          <cell r="CW6">
            <v>0</v>
          </cell>
          <cell r="DC6">
            <v>0</v>
          </cell>
          <cell r="DE6">
            <v>0</v>
          </cell>
          <cell r="DK6">
            <v>0</v>
          </cell>
          <cell r="DM6">
            <v>0</v>
          </cell>
          <cell r="DS6">
            <v>0</v>
          </cell>
          <cell r="DU6">
            <v>0</v>
          </cell>
          <cell r="EA6">
            <v>0</v>
          </cell>
          <cell r="EC6">
            <v>0</v>
          </cell>
          <cell r="EE6">
            <v>1705652.2599999998</v>
          </cell>
          <cell r="EG6">
            <v>1150706.2199999997</v>
          </cell>
          <cell r="EI6">
            <v>554946.04</v>
          </cell>
          <cell r="EK6">
            <v>0.48226561250359817</v>
          </cell>
          <cell r="EM6">
            <v>1705652.2599999998</v>
          </cell>
          <cell r="EO6">
            <v>1150706.2199999997</v>
          </cell>
          <cell r="EQ6">
            <v>554946.04</v>
          </cell>
          <cell r="ES6">
            <v>0.48226561250359817</v>
          </cell>
          <cell r="EU6">
            <v>0</v>
          </cell>
          <cell r="EW6">
            <v>0</v>
          </cell>
          <cell r="EY6">
            <v>0</v>
          </cell>
          <cell r="FA6">
            <v>0</v>
          </cell>
          <cell r="FC6">
            <v>0</v>
          </cell>
          <cell r="FG6">
            <v>0</v>
          </cell>
          <cell r="FI6">
            <v>0</v>
          </cell>
        </row>
        <row r="7">
          <cell r="C7" t="str">
            <v>AAA010</v>
          </cell>
          <cell r="E7" t="str">
            <v>A.I.1) Costi di impianto e di ampliamento</v>
          </cell>
          <cell r="K7">
            <v>0</v>
          </cell>
          <cell r="M7">
            <v>0</v>
          </cell>
          <cell r="S7">
            <v>0</v>
          </cell>
          <cell r="U7">
            <v>0</v>
          </cell>
          <cell r="AA7">
            <v>0</v>
          </cell>
          <cell r="AC7">
            <v>0</v>
          </cell>
          <cell r="AI7">
            <v>0</v>
          </cell>
          <cell r="AK7">
            <v>0</v>
          </cell>
          <cell r="AQ7">
            <v>0</v>
          </cell>
          <cell r="AS7">
            <v>0</v>
          </cell>
          <cell r="AY7">
            <v>0</v>
          </cell>
          <cell r="BA7">
            <v>0</v>
          </cell>
          <cell r="BG7">
            <v>0</v>
          </cell>
          <cell r="BI7">
            <v>0</v>
          </cell>
          <cell r="BO7">
            <v>0</v>
          </cell>
          <cell r="BQ7">
            <v>0</v>
          </cell>
          <cell r="BW7">
            <v>0</v>
          </cell>
          <cell r="BY7">
            <v>0</v>
          </cell>
          <cell r="CE7">
            <v>0</v>
          </cell>
          <cell r="CG7">
            <v>0</v>
          </cell>
          <cell r="CM7">
            <v>0</v>
          </cell>
          <cell r="CO7">
            <v>0</v>
          </cell>
          <cell r="CU7">
            <v>0</v>
          </cell>
          <cell r="CW7">
            <v>0</v>
          </cell>
          <cell r="DC7">
            <v>0</v>
          </cell>
          <cell r="DE7">
            <v>0</v>
          </cell>
          <cell r="DK7">
            <v>0</v>
          </cell>
          <cell r="DM7">
            <v>0</v>
          </cell>
          <cell r="DS7">
            <v>0</v>
          </cell>
          <cell r="DU7">
            <v>0</v>
          </cell>
          <cell r="EA7">
            <v>0</v>
          </cell>
          <cell r="EC7">
            <v>0</v>
          </cell>
          <cell r="EE7">
            <v>0</v>
          </cell>
          <cell r="EG7">
            <v>0</v>
          </cell>
          <cell r="EI7">
            <v>0</v>
          </cell>
          <cell r="EK7">
            <v>0</v>
          </cell>
          <cell r="EM7">
            <v>0</v>
          </cell>
          <cell r="EO7">
            <v>0</v>
          </cell>
          <cell r="EQ7">
            <v>0</v>
          </cell>
          <cell r="ES7">
            <v>0</v>
          </cell>
          <cell r="EU7">
            <v>0</v>
          </cell>
          <cell r="EW7">
            <v>0</v>
          </cell>
          <cell r="EY7">
            <v>0</v>
          </cell>
          <cell r="FA7">
            <v>0</v>
          </cell>
          <cell r="FC7">
            <v>0</v>
          </cell>
          <cell r="FG7">
            <v>0</v>
          </cell>
          <cell r="FI7">
            <v>0</v>
          </cell>
        </row>
        <row r="8">
          <cell r="C8" t="str">
            <v>AAA020</v>
          </cell>
          <cell r="E8" t="str">
            <v>A.I.1.a) Costi di impianto e di ampliamento</v>
          </cell>
          <cell r="K8">
            <v>0</v>
          </cell>
          <cell r="M8">
            <v>0</v>
          </cell>
          <cell r="S8">
            <v>0</v>
          </cell>
          <cell r="U8">
            <v>0</v>
          </cell>
          <cell r="AA8">
            <v>0</v>
          </cell>
          <cell r="AC8">
            <v>0</v>
          </cell>
          <cell r="AI8">
            <v>0</v>
          </cell>
          <cell r="AK8">
            <v>0</v>
          </cell>
          <cell r="AQ8">
            <v>0</v>
          </cell>
          <cell r="AS8">
            <v>0</v>
          </cell>
          <cell r="AY8">
            <v>0</v>
          </cell>
          <cell r="BA8">
            <v>0</v>
          </cell>
          <cell r="BG8">
            <v>0</v>
          </cell>
          <cell r="BI8">
            <v>0</v>
          </cell>
          <cell r="BO8">
            <v>0</v>
          </cell>
          <cell r="BQ8">
            <v>0</v>
          </cell>
          <cell r="BW8">
            <v>0</v>
          </cell>
          <cell r="BY8">
            <v>0</v>
          </cell>
          <cell r="CE8">
            <v>0</v>
          </cell>
          <cell r="CG8">
            <v>0</v>
          </cell>
          <cell r="CM8">
            <v>0</v>
          </cell>
          <cell r="CO8">
            <v>0</v>
          </cell>
          <cell r="CU8">
            <v>0</v>
          </cell>
          <cell r="CW8">
            <v>0</v>
          </cell>
          <cell r="DC8">
            <v>0</v>
          </cell>
          <cell r="DE8">
            <v>0</v>
          </cell>
          <cell r="DK8">
            <v>0</v>
          </cell>
          <cell r="DM8">
            <v>0</v>
          </cell>
          <cell r="DS8">
            <v>0</v>
          </cell>
          <cell r="DU8">
            <v>0</v>
          </cell>
          <cell r="EA8">
            <v>0</v>
          </cell>
          <cell r="EC8">
            <v>0</v>
          </cell>
          <cell r="EE8">
            <v>0</v>
          </cell>
          <cell r="EG8">
            <v>0</v>
          </cell>
          <cell r="EI8">
            <v>0</v>
          </cell>
          <cell r="EK8">
            <v>0</v>
          </cell>
          <cell r="EM8">
            <v>0</v>
          </cell>
          <cell r="EO8">
            <v>0</v>
          </cell>
          <cell r="EQ8">
            <v>0</v>
          </cell>
          <cell r="ES8">
            <v>0</v>
          </cell>
          <cell r="EU8">
            <v>0</v>
          </cell>
          <cell r="EW8">
            <v>0</v>
          </cell>
          <cell r="EY8">
            <v>0</v>
          </cell>
          <cell r="FA8">
            <v>0</v>
          </cell>
          <cell r="FC8">
            <v>0</v>
          </cell>
          <cell r="FG8">
            <v>0</v>
          </cell>
          <cell r="FI8">
            <v>0</v>
          </cell>
        </row>
        <row r="9">
          <cell r="C9" t="str">
            <v>AAA030</v>
          </cell>
          <cell r="E9" t="str">
            <v>A.I.1.b) F.do Amm.to costi di impianto e di ampliamento</v>
          </cell>
          <cell r="K9">
            <v>0</v>
          </cell>
          <cell r="M9">
            <v>0</v>
          </cell>
          <cell r="S9">
            <v>0</v>
          </cell>
          <cell r="U9">
            <v>0</v>
          </cell>
          <cell r="AA9">
            <v>0</v>
          </cell>
          <cell r="AC9">
            <v>0</v>
          </cell>
          <cell r="AI9">
            <v>0</v>
          </cell>
          <cell r="AK9">
            <v>0</v>
          </cell>
          <cell r="AQ9">
            <v>0</v>
          </cell>
          <cell r="AS9">
            <v>0</v>
          </cell>
          <cell r="AY9">
            <v>0</v>
          </cell>
          <cell r="BA9">
            <v>0</v>
          </cell>
          <cell r="BG9">
            <v>0</v>
          </cell>
          <cell r="BI9">
            <v>0</v>
          </cell>
          <cell r="BO9">
            <v>0</v>
          </cell>
          <cell r="BQ9">
            <v>0</v>
          </cell>
          <cell r="BW9">
            <v>0</v>
          </cell>
          <cell r="BY9">
            <v>0</v>
          </cell>
          <cell r="CE9">
            <v>0</v>
          </cell>
          <cell r="CG9">
            <v>0</v>
          </cell>
          <cell r="CM9">
            <v>0</v>
          </cell>
          <cell r="CO9">
            <v>0</v>
          </cell>
          <cell r="CU9">
            <v>0</v>
          </cell>
          <cell r="CW9">
            <v>0</v>
          </cell>
          <cell r="DC9">
            <v>0</v>
          </cell>
          <cell r="DE9">
            <v>0</v>
          </cell>
          <cell r="DK9">
            <v>0</v>
          </cell>
          <cell r="DM9">
            <v>0</v>
          </cell>
          <cell r="DS9">
            <v>0</v>
          </cell>
          <cell r="DU9">
            <v>0</v>
          </cell>
          <cell r="EA9">
            <v>0</v>
          </cell>
          <cell r="EC9">
            <v>0</v>
          </cell>
          <cell r="EE9">
            <v>0</v>
          </cell>
          <cell r="EG9">
            <v>0</v>
          </cell>
          <cell r="EI9">
            <v>0</v>
          </cell>
          <cell r="EK9">
            <v>0</v>
          </cell>
          <cell r="EM9">
            <v>0</v>
          </cell>
          <cell r="EO9">
            <v>0</v>
          </cell>
          <cell r="EQ9">
            <v>0</v>
          </cell>
          <cell r="ES9">
            <v>0</v>
          </cell>
          <cell r="EU9">
            <v>0</v>
          </cell>
          <cell r="EW9">
            <v>0</v>
          </cell>
          <cell r="EY9">
            <v>0</v>
          </cell>
          <cell r="FA9">
            <v>0</v>
          </cell>
          <cell r="FC9">
            <v>0</v>
          </cell>
          <cell r="FG9">
            <v>0</v>
          </cell>
          <cell r="FI9">
            <v>0</v>
          </cell>
        </row>
        <row r="10">
          <cell r="C10" t="str">
            <v>AAA040</v>
          </cell>
          <cell r="E10" t="str">
            <v>A.I.2) Costi di ricerca e sviluppo</v>
          </cell>
          <cell r="K10">
            <v>0</v>
          </cell>
          <cell r="M10">
            <v>0</v>
          </cell>
          <cell r="S10">
            <v>0</v>
          </cell>
          <cell r="U10">
            <v>0</v>
          </cell>
          <cell r="AA10">
            <v>0</v>
          </cell>
          <cell r="AC10">
            <v>0</v>
          </cell>
          <cell r="AI10">
            <v>0</v>
          </cell>
          <cell r="AK10">
            <v>0</v>
          </cell>
          <cell r="AQ10">
            <v>0</v>
          </cell>
          <cell r="AS10">
            <v>0</v>
          </cell>
          <cell r="AY10">
            <v>0</v>
          </cell>
          <cell r="BA10">
            <v>0</v>
          </cell>
          <cell r="BG10">
            <v>0</v>
          </cell>
          <cell r="BI10">
            <v>0</v>
          </cell>
          <cell r="BO10">
            <v>0</v>
          </cell>
          <cell r="BQ10">
            <v>0</v>
          </cell>
          <cell r="BW10">
            <v>0</v>
          </cell>
          <cell r="BY10">
            <v>0</v>
          </cell>
          <cell r="CE10">
            <v>0</v>
          </cell>
          <cell r="CG10">
            <v>0</v>
          </cell>
          <cell r="CM10">
            <v>0</v>
          </cell>
          <cell r="CO10">
            <v>0</v>
          </cell>
          <cell r="CU10">
            <v>0</v>
          </cell>
          <cell r="CW10">
            <v>0</v>
          </cell>
          <cell r="DC10">
            <v>0</v>
          </cell>
          <cell r="DE10">
            <v>0</v>
          </cell>
          <cell r="DK10">
            <v>0</v>
          </cell>
          <cell r="DM10">
            <v>0</v>
          </cell>
          <cell r="DS10">
            <v>0</v>
          </cell>
          <cell r="DU10">
            <v>0</v>
          </cell>
          <cell r="EA10">
            <v>0</v>
          </cell>
          <cell r="EC10">
            <v>0</v>
          </cell>
          <cell r="EE10">
            <v>0</v>
          </cell>
          <cell r="EG10">
            <v>0</v>
          </cell>
          <cell r="EI10">
            <v>0</v>
          </cell>
          <cell r="EK10">
            <v>0</v>
          </cell>
          <cell r="EM10">
            <v>0</v>
          </cell>
          <cell r="EO10">
            <v>0</v>
          </cell>
          <cell r="EQ10">
            <v>0</v>
          </cell>
          <cell r="ES10">
            <v>0</v>
          </cell>
          <cell r="EU10">
            <v>0</v>
          </cell>
          <cell r="EW10">
            <v>0</v>
          </cell>
          <cell r="EY10">
            <v>0</v>
          </cell>
          <cell r="FA10">
            <v>0</v>
          </cell>
          <cell r="FC10">
            <v>0</v>
          </cell>
          <cell r="FG10">
            <v>0</v>
          </cell>
          <cell r="FI10">
            <v>0</v>
          </cell>
        </row>
        <row r="11">
          <cell r="C11" t="str">
            <v>AAA050</v>
          </cell>
          <cell r="E11" t="str">
            <v>A.I.2.a) Costi di ricerca e sviluppo</v>
          </cell>
          <cell r="K11">
            <v>0</v>
          </cell>
          <cell r="M11">
            <v>0</v>
          </cell>
          <cell r="S11">
            <v>0</v>
          </cell>
          <cell r="U11">
            <v>0</v>
          </cell>
          <cell r="AA11">
            <v>0</v>
          </cell>
          <cell r="AC11">
            <v>0</v>
          </cell>
          <cell r="AI11">
            <v>0</v>
          </cell>
          <cell r="AK11">
            <v>0</v>
          </cell>
          <cell r="AQ11">
            <v>0</v>
          </cell>
          <cell r="AS11">
            <v>0</v>
          </cell>
          <cell r="AY11">
            <v>0</v>
          </cell>
          <cell r="BA11">
            <v>0</v>
          </cell>
          <cell r="BG11">
            <v>0</v>
          </cell>
          <cell r="BI11">
            <v>0</v>
          </cell>
          <cell r="BO11">
            <v>0</v>
          </cell>
          <cell r="BQ11">
            <v>0</v>
          </cell>
          <cell r="BW11">
            <v>0</v>
          </cell>
          <cell r="BY11">
            <v>0</v>
          </cell>
          <cell r="CE11">
            <v>0</v>
          </cell>
          <cell r="CG11">
            <v>0</v>
          </cell>
          <cell r="CM11">
            <v>0</v>
          </cell>
          <cell r="CO11">
            <v>0</v>
          </cell>
          <cell r="CU11">
            <v>0</v>
          </cell>
          <cell r="CW11">
            <v>0</v>
          </cell>
          <cell r="DC11">
            <v>0</v>
          </cell>
          <cell r="DE11">
            <v>0</v>
          </cell>
          <cell r="DK11">
            <v>0</v>
          </cell>
          <cell r="DM11">
            <v>0</v>
          </cell>
          <cell r="DS11">
            <v>0</v>
          </cell>
          <cell r="DU11">
            <v>0</v>
          </cell>
          <cell r="EA11">
            <v>0</v>
          </cell>
          <cell r="EC11">
            <v>0</v>
          </cell>
          <cell r="EE11">
            <v>0</v>
          </cell>
          <cell r="EG11">
            <v>0</v>
          </cell>
          <cell r="EI11">
            <v>0</v>
          </cell>
          <cell r="EK11">
            <v>0</v>
          </cell>
          <cell r="EM11">
            <v>0</v>
          </cell>
          <cell r="EO11">
            <v>0</v>
          </cell>
          <cell r="EQ11">
            <v>0</v>
          </cell>
          <cell r="ES11">
            <v>0</v>
          </cell>
          <cell r="EU11">
            <v>0</v>
          </cell>
          <cell r="EW11">
            <v>0</v>
          </cell>
          <cell r="EY11">
            <v>0</v>
          </cell>
          <cell r="FA11">
            <v>0</v>
          </cell>
          <cell r="FC11">
            <v>0</v>
          </cell>
          <cell r="FG11">
            <v>0</v>
          </cell>
          <cell r="FI11">
            <v>0</v>
          </cell>
        </row>
        <row r="12">
          <cell r="C12" t="str">
            <v>AAA060</v>
          </cell>
          <cell r="E12" t="str">
            <v>A.I.2.b) F.do Amm.to costi di ricerca e sviluppo</v>
          </cell>
          <cell r="K12">
            <v>0</v>
          </cell>
          <cell r="M12">
            <v>0</v>
          </cell>
          <cell r="S12">
            <v>0</v>
          </cell>
          <cell r="U12">
            <v>0</v>
          </cell>
          <cell r="AA12">
            <v>0</v>
          </cell>
          <cell r="AC12">
            <v>0</v>
          </cell>
          <cell r="AI12">
            <v>0</v>
          </cell>
          <cell r="AK12">
            <v>0</v>
          </cell>
          <cell r="AQ12">
            <v>0</v>
          </cell>
          <cell r="AS12">
            <v>0</v>
          </cell>
          <cell r="AY12">
            <v>0</v>
          </cell>
          <cell r="BA12">
            <v>0</v>
          </cell>
          <cell r="BG12">
            <v>0</v>
          </cell>
          <cell r="BI12">
            <v>0</v>
          </cell>
          <cell r="BO12">
            <v>0</v>
          </cell>
          <cell r="BQ12">
            <v>0</v>
          </cell>
          <cell r="BW12">
            <v>0</v>
          </cell>
          <cell r="BY12">
            <v>0</v>
          </cell>
          <cell r="CE12">
            <v>0</v>
          </cell>
          <cell r="CG12">
            <v>0</v>
          </cell>
          <cell r="CM12">
            <v>0</v>
          </cell>
          <cell r="CO12">
            <v>0</v>
          </cell>
          <cell r="CU12">
            <v>0</v>
          </cell>
          <cell r="CW12">
            <v>0</v>
          </cell>
          <cell r="DC12">
            <v>0</v>
          </cell>
          <cell r="DE12">
            <v>0</v>
          </cell>
          <cell r="DK12">
            <v>0</v>
          </cell>
          <cell r="DM12">
            <v>0</v>
          </cell>
          <cell r="DS12">
            <v>0</v>
          </cell>
          <cell r="DU12">
            <v>0</v>
          </cell>
          <cell r="EA12">
            <v>0</v>
          </cell>
          <cell r="EC12">
            <v>0</v>
          </cell>
          <cell r="EE12">
            <v>0</v>
          </cell>
          <cell r="EG12">
            <v>0</v>
          </cell>
          <cell r="EI12">
            <v>0</v>
          </cell>
          <cell r="EK12">
            <v>0</v>
          </cell>
          <cell r="EM12">
            <v>0</v>
          </cell>
          <cell r="EO12">
            <v>0</v>
          </cell>
          <cell r="EQ12">
            <v>0</v>
          </cell>
          <cell r="ES12">
            <v>0</v>
          </cell>
          <cell r="EU12">
            <v>0</v>
          </cell>
          <cell r="EW12">
            <v>0</v>
          </cell>
          <cell r="EY12">
            <v>0</v>
          </cell>
          <cell r="FA12">
            <v>0</v>
          </cell>
          <cell r="FC12">
            <v>0</v>
          </cell>
          <cell r="FG12">
            <v>0</v>
          </cell>
          <cell r="FI12">
            <v>0</v>
          </cell>
        </row>
        <row r="13">
          <cell r="C13" t="str">
            <v>AAA070</v>
          </cell>
          <cell r="E13" t="str">
            <v>A.I.3) Diritti di brevetto e diritti di utilizzazione delle opere d'ingegno</v>
          </cell>
          <cell r="K13">
            <v>0</v>
          </cell>
          <cell r="M13">
            <v>0</v>
          </cell>
          <cell r="S13">
            <v>0</v>
          </cell>
          <cell r="U13">
            <v>0</v>
          </cell>
          <cell r="AA13">
            <v>0</v>
          </cell>
          <cell r="AC13">
            <v>0</v>
          </cell>
          <cell r="AI13">
            <v>0</v>
          </cell>
          <cell r="AK13">
            <v>0</v>
          </cell>
          <cell r="AQ13">
            <v>0</v>
          </cell>
          <cell r="AS13">
            <v>0</v>
          </cell>
          <cell r="AY13">
            <v>0</v>
          </cell>
          <cell r="BA13">
            <v>0</v>
          </cell>
          <cell r="BG13">
            <v>0</v>
          </cell>
          <cell r="BI13">
            <v>0</v>
          </cell>
          <cell r="BO13">
            <v>0</v>
          </cell>
          <cell r="BQ13">
            <v>0</v>
          </cell>
          <cell r="BW13">
            <v>0</v>
          </cell>
          <cell r="BY13">
            <v>0</v>
          </cell>
          <cell r="CE13">
            <v>0</v>
          </cell>
          <cell r="CG13">
            <v>0</v>
          </cell>
          <cell r="CM13">
            <v>0</v>
          </cell>
          <cell r="CO13">
            <v>0</v>
          </cell>
          <cell r="CU13">
            <v>0</v>
          </cell>
          <cell r="CW13">
            <v>0</v>
          </cell>
          <cell r="DC13">
            <v>0</v>
          </cell>
          <cell r="DE13">
            <v>0</v>
          </cell>
          <cell r="DK13">
            <v>0</v>
          </cell>
          <cell r="DM13">
            <v>0</v>
          </cell>
          <cell r="DS13">
            <v>0</v>
          </cell>
          <cell r="DU13">
            <v>0</v>
          </cell>
          <cell r="EA13">
            <v>0</v>
          </cell>
          <cell r="EC13">
            <v>0</v>
          </cell>
          <cell r="EE13">
            <v>0</v>
          </cell>
          <cell r="EG13">
            <v>243.88000000000466</v>
          </cell>
          <cell r="EI13">
            <v>-243.88000000000466</v>
          </cell>
          <cell r="EK13">
            <v>-1</v>
          </cell>
          <cell r="EM13">
            <v>0</v>
          </cell>
          <cell r="EO13">
            <v>243.88000000000466</v>
          </cell>
          <cell r="EQ13">
            <v>-243.88000000000466</v>
          </cell>
          <cell r="ES13">
            <v>-1</v>
          </cell>
          <cell r="EU13">
            <v>0</v>
          </cell>
          <cell r="EW13">
            <v>0</v>
          </cell>
          <cell r="EY13">
            <v>0</v>
          </cell>
          <cell r="FA13">
            <v>0</v>
          </cell>
          <cell r="FC13">
            <v>0</v>
          </cell>
          <cell r="FG13">
            <v>0</v>
          </cell>
          <cell r="FI13">
            <v>0</v>
          </cell>
        </row>
        <row r="14">
          <cell r="C14" t="str">
            <v>AAA080</v>
          </cell>
          <cell r="E14" t="str">
            <v>A.I.3.a) Diritti di brevetto e diritti di utilizzazione delle opere d'ingegno - derivanti dall'attività di ricerca</v>
          </cell>
          <cell r="K14">
            <v>0</v>
          </cell>
          <cell r="M14">
            <v>0</v>
          </cell>
          <cell r="S14">
            <v>0</v>
          </cell>
          <cell r="U14">
            <v>0</v>
          </cell>
          <cell r="AA14">
            <v>0</v>
          </cell>
          <cell r="AC14">
            <v>0</v>
          </cell>
          <cell r="AI14">
            <v>0</v>
          </cell>
          <cell r="AK14">
            <v>0</v>
          </cell>
          <cell r="AQ14">
            <v>0</v>
          </cell>
          <cell r="AS14">
            <v>0</v>
          </cell>
          <cell r="AY14">
            <v>0</v>
          </cell>
          <cell r="BA14">
            <v>0</v>
          </cell>
          <cell r="BG14">
            <v>0</v>
          </cell>
          <cell r="BI14">
            <v>0</v>
          </cell>
          <cell r="BO14">
            <v>0</v>
          </cell>
          <cell r="BQ14">
            <v>0</v>
          </cell>
          <cell r="BW14">
            <v>0</v>
          </cell>
          <cell r="BY14">
            <v>0</v>
          </cell>
          <cell r="CE14">
            <v>0</v>
          </cell>
          <cell r="CG14">
            <v>0</v>
          </cell>
          <cell r="CM14">
            <v>0</v>
          </cell>
          <cell r="CO14">
            <v>0</v>
          </cell>
          <cell r="CU14">
            <v>0</v>
          </cell>
          <cell r="CW14">
            <v>0</v>
          </cell>
          <cell r="DC14">
            <v>0</v>
          </cell>
          <cell r="DE14">
            <v>0</v>
          </cell>
          <cell r="DK14">
            <v>0</v>
          </cell>
          <cell r="DM14">
            <v>0</v>
          </cell>
          <cell r="DS14">
            <v>0</v>
          </cell>
          <cell r="DU14">
            <v>0</v>
          </cell>
          <cell r="EA14">
            <v>0</v>
          </cell>
          <cell r="EC14">
            <v>0</v>
          </cell>
          <cell r="EE14">
            <v>0</v>
          </cell>
          <cell r="EG14">
            <v>0</v>
          </cell>
          <cell r="EI14">
            <v>0</v>
          </cell>
          <cell r="EK14">
            <v>0</v>
          </cell>
          <cell r="EM14">
            <v>0</v>
          </cell>
          <cell r="EO14">
            <v>0</v>
          </cell>
          <cell r="EQ14">
            <v>0</v>
          </cell>
          <cell r="ES14">
            <v>0</v>
          </cell>
          <cell r="EU14">
            <v>0</v>
          </cell>
          <cell r="EW14">
            <v>0</v>
          </cell>
          <cell r="EY14">
            <v>0</v>
          </cell>
          <cell r="FA14">
            <v>0</v>
          </cell>
          <cell r="FC14">
            <v>0</v>
          </cell>
          <cell r="FG14">
            <v>0</v>
          </cell>
          <cell r="FI14">
            <v>0</v>
          </cell>
        </row>
        <row r="15">
          <cell r="C15" t="str">
            <v>AAA090</v>
          </cell>
          <cell r="E15" t="str">
            <v>A.I.3.b) F.do Amm.to diritti di brevetto e diritti di utilizzazione delle opere d'ingegno - derivanti dall'attività di ricerca</v>
          </cell>
          <cell r="K15">
            <v>0</v>
          </cell>
          <cell r="M15">
            <v>0</v>
          </cell>
          <cell r="S15">
            <v>0</v>
          </cell>
          <cell r="U15">
            <v>0</v>
          </cell>
          <cell r="AA15">
            <v>0</v>
          </cell>
          <cell r="AC15">
            <v>0</v>
          </cell>
          <cell r="AI15">
            <v>0</v>
          </cell>
          <cell r="AK15">
            <v>0</v>
          </cell>
          <cell r="AQ15">
            <v>0</v>
          </cell>
          <cell r="AS15">
            <v>0</v>
          </cell>
          <cell r="AY15">
            <v>0</v>
          </cell>
          <cell r="BA15">
            <v>0</v>
          </cell>
          <cell r="BG15">
            <v>0</v>
          </cell>
          <cell r="BI15">
            <v>0</v>
          </cell>
          <cell r="BO15">
            <v>0</v>
          </cell>
          <cell r="BQ15">
            <v>0</v>
          </cell>
          <cell r="BW15">
            <v>0</v>
          </cell>
          <cell r="BY15">
            <v>0</v>
          </cell>
          <cell r="CE15">
            <v>0</v>
          </cell>
          <cell r="CG15">
            <v>0</v>
          </cell>
          <cell r="CM15">
            <v>0</v>
          </cell>
          <cell r="CO15">
            <v>0</v>
          </cell>
          <cell r="CU15">
            <v>0</v>
          </cell>
          <cell r="CW15">
            <v>0</v>
          </cell>
          <cell r="DC15">
            <v>0</v>
          </cell>
          <cell r="DE15">
            <v>0</v>
          </cell>
          <cell r="DK15">
            <v>0</v>
          </cell>
          <cell r="DM15">
            <v>0</v>
          </cell>
          <cell r="DS15">
            <v>0</v>
          </cell>
          <cell r="DU15">
            <v>0</v>
          </cell>
          <cell r="EA15">
            <v>0</v>
          </cell>
          <cell r="EC15">
            <v>0</v>
          </cell>
          <cell r="EE15">
            <v>0</v>
          </cell>
          <cell r="EG15">
            <v>0</v>
          </cell>
          <cell r="EI15">
            <v>0</v>
          </cell>
          <cell r="EK15">
            <v>0</v>
          </cell>
          <cell r="EM15">
            <v>0</v>
          </cell>
          <cell r="EO15">
            <v>0</v>
          </cell>
          <cell r="EQ15">
            <v>0</v>
          </cell>
          <cell r="ES15">
            <v>0</v>
          </cell>
          <cell r="EU15">
            <v>0</v>
          </cell>
          <cell r="EW15">
            <v>0</v>
          </cell>
          <cell r="EY15">
            <v>0</v>
          </cell>
          <cell r="FA15">
            <v>0</v>
          </cell>
          <cell r="FC15">
            <v>0</v>
          </cell>
          <cell r="FG15">
            <v>0</v>
          </cell>
          <cell r="FI15">
            <v>0</v>
          </cell>
        </row>
        <row r="16">
          <cell r="C16" t="str">
            <v>AAA100</v>
          </cell>
          <cell r="E16" t="str">
            <v>A.I.3.c) Diritti di brevetto e diritti di utilizzazione delle opere d'ingegno - altri</v>
          </cell>
          <cell r="K16">
            <v>0</v>
          </cell>
          <cell r="M16">
            <v>0</v>
          </cell>
          <cell r="S16">
            <v>0</v>
          </cell>
          <cell r="U16">
            <v>0</v>
          </cell>
          <cell r="AA16">
            <v>0</v>
          </cell>
          <cell r="AC16">
            <v>0</v>
          </cell>
          <cell r="AI16">
            <v>0</v>
          </cell>
          <cell r="AK16">
            <v>0</v>
          </cell>
          <cell r="AQ16">
            <v>0</v>
          </cell>
          <cell r="AS16">
            <v>0</v>
          </cell>
          <cell r="AY16">
            <v>0</v>
          </cell>
          <cell r="BA16">
            <v>0</v>
          </cell>
          <cell r="BG16">
            <v>0</v>
          </cell>
          <cell r="BI16">
            <v>0</v>
          </cell>
          <cell r="BO16">
            <v>0</v>
          </cell>
          <cell r="BQ16">
            <v>0</v>
          </cell>
          <cell r="BW16">
            <v>0</v>
          </cell>
          <cell r="BY16">
            <v>0</v>
          </cell>
          <cell r="CE16">
            <v>0</v>
          </cell>
          <cell r="CG16">
            <v>0</v>
          </cell>
          <cell r="CM16">
            <v>0</v>
          </cell>
          <cell r="CO16">
            <v>0</v>
          </cell>
          <cell r="CU16">
            <v>0</v>
          </cell>
          <cell r="CW16">
            <v>0</v>
          </cell>
          <cell r="DC16">
            <v>0</v>
          </cell>
          <cell r="DE16">
            <v>0</v>
          </cell>
          <cell r="DK16">
            <v>0</v>
          </cell>
          <cell r="DM16">
            <v>0</v>
          </cell>
          <cell r="DS16">
            <v>0</v>
          </cell>
          <cell r="DU16">
            <v>0</v>
          </cell>
          <cell r="EA16">
            <v>0</v>
          </cell>
          <cell r="EC16">
            <v>0</v>
          </cell>
          <cell r="EE16">
            <v>286759.39</v>
          </cell>
          <cell r="EG16">
            <v>286759.39</v>
          </cell>
          <cell r="EI16">
            <v>0</v>
          </cell>
          <cell r="EK16">
            <v>0</v>
          </cell>
          <cell r="EM16">
            <v>286759.39</v>
          </cell>
          <cell r="EO16">
            <v>286759.39</v>
          </cell>
          <cell r="EQ16">
            <v>0</v>
          </cell>
          <cell r="ES16">
            <v>0</v>
          </cell>
          <cell r="EU16">
            <v>0</v>
          </cell>
          <cell r="EW16">
            <v>0</v>
          </cell>
          <cell r="EY16">
            <v>0</v>
          </cell>
          <cell r="FA16">
            <v>0</v>
          </cell>
          <cell r="FC16">
            <v>0</v>
          </cell>
          <cell r="FG16">
            <v>0</v>
          </cell>
          <cell r="FI16">
            <v>0</v>
          </cell>
        </row>
        <row r="17">
          <cell r="C17" t="str">
            <v>AAA110</v>
          </cell>
          <cell r="E17" t="str">
            <v>A.I.3.d) F.do Amm.to diritti di brevetto e diritti di utilizzazione delle opere d'ingegno - altri</v>
          </cell>
          <cell r="K17">
            <v>0</v>
          </cell>
          <cell r="M17">
            <v>0</v>
          </cell>
          <cell r="S17">
            <v>0</v>
          </cell>
          <cell r="U17">
            <v>0</v>
          </cell>
          <cell r="AA17">
            <v>0</v>
          </cell>
          <cell r="AC17">
            <v>0</v>
          </cell>
          <cell r="AI17">
            <v>0</v>
          </cell>
          <cell r="AK17">
            <v>0</v>
          </cell>
          <cell r="AQ17">
            <v>0</v>
          </cell>
          <cell r="AS17">
            <v>0</v>
          </cell>
          <cell r="AY17">
            <v>0</v>
          </cell>
          <cell r="BA17">
            <v>0</v>
          </cell>
          <cell r="BG17">
            <v>0</v>
          </cell>
          <cell r="BI17">
            <v>0</v>
          </cell>
          <cell r="BO17">
            <v>0</v>
          </cell>
          <cell r="BQ17">
            <v>0</v>
          </cell>
          <cell r="BW17">
            <v>0</v>
          </cell>
          <cell r="BY17">
            <v>0</v>
          </cell>
          <cell r="CE17">
            <v>0</v>
          </cell>
          <cell r="CG17">
            <v>0</v>
          </cell>
          <cell r="CM17">
            <v>0</v>
          </cell>
          <cell r="CO17">
            <v>0</v>
          </cell>
          <cell r="CU17">
            <v>0</v>
          </cell>
          <cell r="CW17">
            <v>0</v>
          </cell>
          <cell r="DC17">
            <v>0</v>
          </cell>
          <cell r="DE17">
            <v>0</v>
          </cell>
          <cell r="DK17">
            <v>0</v>
          </cell>
          <cell r="DM17">
            <v>0</v>
          </cell>
          <cell r="DS17">
            <v>0</v>
          </cell>
          <cell r="DU17">
            <v>0</v>
          </cell>
          <cell r="EA17">
            <v>0</v>
          </cell>
          <cell r="EC17">
            <v>0</v>
          </cell>
          <cell r="EE17">
            <v>-286759.39</v>
          </cell>
          <cell r="EG17">
            <v>-286515.51</v>
          </cell>
          <cell r="EI17">
            <v>-243.88000000000466</v>
          </cell>
          <cell r="EK17">
            <v>8.5119301220378842E-4</v>
          </cell>
          <cell r="EM17">
            <v>-286759.39</v>
          </cell>
          <cell r="EO17">
            <v>-286515.51</v>
          </cell>
          <cell r="EQ17">
            <v>-243.88000000000466</v>
          </cell>
          <cell r="ES17">
            <v>8.5119301220378842E-4</v>
          </cell>
          <cell r="EU17">
            <v>0</v>
          </cell>
          <cell r="EW17">
            <v>0</v>
          </cell>
          <cell r="EY17">
            <v>0</v>
          </cell>
          <cell r="FA17">
            <v>0</v>
          </cell>
          <cell r="FC17">
            <v>0</v>
          </cell>
          <cell r="FG17">
            <v>0</v>
          </cell>
          <cell r="FI17">
            <v>0</v>
          </cell>
        </row>
        <row r="18">
          <cell r="C18" t="str">
            <v>AAA120</v>
          </cell>
          <cell r="E18" t="str">
            <v>A.I.4) Immobilizzazioni immateriali in corso e acconti</v>
          </cell>
          <cell r="K18">
            <v>0</v>
          </cell>
          <cell r="M18">
            <v>0</v>
          </cell>
          <cell r="S18">
            <v>0</v>
          </cell>
          <cell r="U18">
            <v>0</v>
          </cell>
          <cell r="AA18">
            <v>0</v>
          </cell>
          <cell r="AC18">
            <v>0</v>
          </cell>
          <cell r="AI18">
            <v>0</v>
          </cell>
          <cell r="AK18">
            <v>0</v>
          </cell>
          <cell r="AQ18">
            <v>0</v>
          </cell>
          <cell r="AS18">
            <v>0</v>
          </cell>
          <cell r="AY18">
            <v>0</v>
          </cell>
          <cell r="BA18">
            <v>0</v>
          </cell>
          <cell r="BG18">
            <v>0</v>
          </cell>
          <cell r="BI18">
            <v>0</v>
          </cell>
          <cell r="BO18">
            <v>0</v>
          </cell>
          <cell r="BQ18">
            <v>0</v>
          </cell>
          <cell r="BW18">
            <v>0</v>
          </cell>
          <cell r="BY18">
            <v>0</v>
          </cell>
          <cell r="CE18">
            <v>0</v>
          </cell>
          <cell r="CG18">
            <v>0</v>
          </cell>
          <cell r="CM18">
            <v>0</v>
          </cell>
          <cell r="CO18">
            <v>0</v>
          </cell>
          <cell r="CU18">
            <v>0</v>
          </cell>
          <cell r="CW18">
            <v>0</v>
          </cell>
          <cell r="DC18">
            <v>0</v>
          </cell>
          <cell r="DE18">
            <v>0</v>
          </cell>
          <cell r="DK18">
            <v>0</v>
          </cell>
          <cell r="DM18">
            <v>0</v>
          </cell>
          <cell r="DS18">
            <v>0</v>
          </cell>
          <cell r="DU18">
            <v>0</v>
          </cell>
          <cell r="EA18">
            <v>0</v>
          </cell>
          <cell r="EC18">
            <v>0</v>
          </cell>
          <cell r="EE18">
            <v>0</v>
          </cell>
          <cell r="EG18">
            <v>0</v>
          </cell>
          <cell r="EI18">
            <v>0</v>
          </cell>
          <cell r="EK18">
            <v>0</v>
          </cell>
          <cell r="EM18">
            <v>0</v>
          </cell>
          <cell r="EO18">
            <v>0</v>
          </cell>
          <cell r="EQ18">
            <v>0</v>
          </cell>
          <cell r="ES18">
            <v>0</v>
          </cell>
          <cell r="EU18">
            <v>0</v>
          </cell>
          <cell r="EW18">
            <v>0</v>
          </cell>
          <cell r="EY18">
            <v>0</v>
          </cell>
          <cell r="FA18">
            <v>0</v>
          </cell>
          <cell r="FC18">
            <v>0</v>
          </cell>
          <cell r="FG18">
            <v>0</v>
          </cell>
          <cell r="FI18">
            <v>0</v>
          </cell>
        </row>
        <row r="19">
          <cell r="C19" t="str">
            <v>AAA130</v>
          </cell>
          <cell r="E19" t="str">
            <v>A.I.5) Altre immobilizzazioni immateriali</v>
          </cell>
          <cell r="K19">
            <v>0</v>
          </cell>
          <cell r="M19">
            <v>0</v>
          </cell>
          <cell r="S19">
            <v>0</v>
          </cell>
          <cell r="U19">
            <v>0</v>
          </cell>
          <cell r="AA19">
            <v>0</v>
          </cell>
          <cell r="AC19">
            <v>0</v>
          </cell>
          <cell r="AI19">
            <v>0</v>
          </cell>
          <cell r="AK19">
            <v>0</v>
          </cell>
          <cell r="AQ19">
            <v>0</v>
          </cell>
          <cell r="AS19">
            <v>0</v>
          </cell>
          <cell r="AY19">
            <v>0</v>
          </cell>
          <cell r="BA19">
            <v>0</v>
          </cell>
          <cell r="BG19">
            <v>0</v>
          </cell>
          <cell r="BI19">
            <v>0</v>
          </cell>
          <cell r="BO19">
            <v>0</v>
          </cell>
          <cell r="BQ19">
            <v>0</v>
          </cell>
          <cell r="BW19">
            <v>0</v>
          </cell>
          <cell r="BY19">
            <v>0</v>
          </cell>
          <cell r="CE19">
            <v>0</v>
          </cell>
          <cell r="CG19">
            <v>0</v>
          </cell>
          <cell r="CM19">
            <v>0</v>
          </cell>
          <cell r="CO19">
            <v>0</v>
          </cell>
          <cell r="CU19">
            <v>0</v>
          </cell>
          <cell r="CW19">
            <v>0</v>
          </cell>
          <cell r="DC19">
            <v>0</v>
          </cell>
          <cell r="DE19">
            <v>0</v>
          </cell>
          <cell r="DK19">
            <v>0</v>
          </cell>
          <cell r="DM19">
            <v>0</v>
          </cell>
          <cell r="DS19">
            <v>0</v>
          </cell>
          <cell r="DU19">
            <v>0</v>
          </cell>
          <cell r="EA19">
            <v>0</v>
          </cell>
          <cell r="EC19">
            <v>0</v>
          </cell>
          <cell r="EE19">
            <v>1705652.2599999998</v>
          </cell>
          <cell r="EG19">
            <v>1150462.3399999999</v>
          </cell>
          <cell r="EI19">
            <v>555189.91999999993</v>
          </cell>
          <cell r="EK19">
            <v>0.48257982960137574</v>
          </cell>
          <cell r="EM19">
            <v>1705652.2599999998</v>
          </cell>
          <cell r="EO19">
            <v>1150462.3399999999</v>
          </cell>
          <cell r="EQ19">
            <v>555189.91999999993</v>
          </cell>
          <cell r="ES19">
            <v>0.48257982960137574</v>
          </cell>
          <cell r="EU19">
            <v>0</v>
          </cell>
          <cell r="EW19">
            <v>0</v>
          </cell>
          <cell r="EY19">
            <v>0</v>
          </cell>
          <cell r="FA19">
            <v>0</v>
          </cell>
          <cell r="FC19">
            <v>0</v>
          </cell>
          <cell r="FG19">
            <v>0</v>
          </cell>
          <cell r="FI19">
            <v>0</v>
          </cell>
        </row>
        <row r="20">
          <cell r="C20" t="str">
            <v>AAA140</v>
          </cell>
          <cell r="E20" t="str">
            <v>A.I.5.a) Concessioni, licenze, marchi e diritti simili</v>
          </cell>
          <cell r="K20">
            <v>0</v>
          </cell>
          <cell r="M20">
            <v>0</v>
          </cell>
          <cell r="S20">
            <v>0</v>
          </cell>
          <cell r="U20">
            <v>0</v>
          </cell>
          <cell r="AA20">
            <v>0</v>
          </cell>
          <cell r="AC20">
            <v>0</v>
          </cell>
          <cell r="AI20">
            <v>0</v>
          </cell>
          <cell r="AK20">
            <v>0</v>
          </cell>
          <cell r="AQ20">
            <v>0</v>
          </cell>
          <cell r="AS20">
            <v>0</v>
          </cell>
          <cell r="AY20">
            <v>0</v>
          </cell>
          <cell r="BA20">
            <v>0</v>
          </cell>
          <cell r="BG20">
            <v>0</v>
          </cell>
          <cell r="BI20">
            <v>0</v>
          </cell>
          <cell r="BO20">
            <v>0</v>
          </cell>
          <cell r="BQ20">
            <v>0</v>
          </cell>
          <cell r="BW20">
            <v>0</v>
          </cell>
          <cell r="BY20">
            <v>0</v>
          </cell>
          <cell r="CE20">
            <v>0</v>
          </cell>
          <cell r="CG20">
            <v>0</v>
          </cell>
          <cell r="CM20">
            <v>0</v>
          </cell>
          <cell r="CO20">
            <v>0</v>
          </cell>
          <cell r="CU20">
            <v>0</v>
          </cell>
          <cell r="CW20">
            <v>0</v>
          </cell>
          <cell r="DC20">
            <v>0</v>
          </cell>
          <cell r="DE20">
            <v>0</v>
          </cell>
          <cell r="DK20">
            <v>0</v>
          </cell>
          <cell r="DM20">
            <v>0</v>
          </cell>
          <cell r="DS20">
            <v>0</v>
          </cell>
          <cell r="DU20">
            <v>0</v>
          </cell>
          <cell r="EA20">
            <v>0</v>
          </cell>
          <cell r="EC20">
            <v>0</v>
          </cell>
          <cell r="EE20">
            <v>0</v>
          </cell>
          <cell r="EG20">
            <v>0</v>
          </cell>
          <cell r="EI20">
            <v>0</v>
          </cell>
          <cell r="EK20">
            <v>0</v>
          </cell>
          <cell r="EM20">
            <v>0</v>
          </cell>
          <cell r="EO20">
            <v>0</v>
          </cell>
          <cell r="EQ20">
            <v>0</v>
          </cell>
          <cell r="ES20">
            <v>0</v>
          </cell>
          <cell r="EU20">
            <v>0</v>
          </cell>
          <cell r="EW20">
            <v>0</v>
          </cell>
          <cell r="EY20">
            <v>0</v>
          </cell>
          <cell r="FA20">
            <v>0</v>
          </cell>
          <cell r="FC20">
            <v>0</v>
          </cell>
          <cell r="FG20">
            <v>0</v>
          </cell>
          <cell r="FI20">
            <v>0</v>
          </cell>
        </row>
        <row r="21">
          <cell r="C21" t="str">
            <v>AAA150</v>
          </cell>
          <cell r="E21" t="str">
            <v>A.I.5.b) F.do Amm.to concessioni, licenze, marchi e diritti simili</v>
          </cell>
          <cell r="K21">
            <v>0</v>
          </cell>
          <cell r="M21">
            <v>0</v>
          </cell>
          <cell r="S21">
            <v>0</v>
          </cell>
          <cell r="U21">
            <v>0</v>
          </cell>
          <cell r="AA21">
            <v>0</v>
          </cell>
          <cell r="AC21">
            <v>0</v>
          </cell>
          <cell r="AI21">
            <v>0</v>
          </cell>
          <cell r="AK21">
            <v>0</v>
          </cell>
          <cell r="AQ21">
            <v>0</v>
          </cell>
          <cell r="AS21">
            <v>0</v>
          </cell>
          <cell r="AY21">
            <v>0</v>
          </cell>
          <cell r="BA21">
            <v>0</v>
          </cell>
          <cell r="BG21">
            <v>0</v>
          </cell>
          <cell r="BI21">
            <v>0</v>
          </cell>
          <cell r="BO21">
            <v>0</v>
          </cell>
          <cell r="BQ21">
            <v>0</v>
          </cell>
          <cell r="BW21">
            <v>0</v>
          </cell>
          <cell r="BY21">
            <v>0</v>
          </cell>
          <cell r="CE21">
            <v>0</v>
          </cell>
          <cell r="CG21">
            <v>0</v>
          </cell>
          <cell r="CM21">
            <v>0</v>
          </cell>
          <cell r="CO21">
            <v>0</v>
          </cell>
          <cell r="CU21">
            <v>0</v>
          </cell>
          <cell r="CW21">
            <v>0</v>
          </cell>
          <cell r="DC21">
            <v>0</v>
          </cell>
          <cell r="DE21">
            <v>0</v>
          </cell>
          <cell r="DK21">
            <v>0</v>
          </cell>
          <cell r="DM21">
            <v>0</v>
          </cell>
          <cell r="DS21">
            <v>0</v>
          </cell>
          <cell r="DU21">
            <v>0</v>
          </cell>
          <cell r="EA21">
            <v>0</v>
          </cell>
          <cell r="EC21">
            <v>0</v>
          </cell>
          <cell r="EE21">
            <v>0</v>
          </cell>
          <cell r="EG21">
            <v>0</v>
          </cell>
          <cell r="EI21">
            <v>0</v>
          </cell>
          <cell r="EK21">
            <v>0</v>
          </cell>
          <cell r="EM21">
            <v>0</v>
          </cell>
          <cell r="EO21">
            <v>0</v>
          </cell>
          <cell r="EQ21">
            <v>0</v>
          </cell>
          <cell r="ES21">
            <v>0</v>
          </cell>
          <cell r="EU21">
            <v>0</v>
          </cell>
          <cell r="EW21">
            <v>0</v>
          </cell>
          <cell r="EY21">
            <v>0</v>
          </cell>
          <cell r="FA21">
            <v>0</v>
          </cell>
          <cell r="FC21">
            <v>0</v>
          </cell>
          <cell r="FG21">
            <v>0</v>
          </cell>
          <cell r="FI21">
            <v>0</v>
          </cell>
        </row>
        <row r="22">
          <cell r="C22" t="str">
            <v>AAA160</v>
          </cell>
          <cell r="E22" t="str">
            <v>A.I.5.c) Migliorie su beni di terzi</v>
          </cell>
          <cell r="K22">
            <v>0</v>
          </cell>
          <cell r="M22">
            <v>0</v>
          </cell>
          <cell r="S22">
            <v>0</v>
          </cell>
          <cell r="U22">
            <v>0</v>
          </cell>
          <cell r="AA22">
            <v>0</v>
          </cell>
          <cell r="AC22">
            <v>0</v>
          </cell>
          <cell r="AI22">
            <v>0</v>
          </cell>
          <cell r="AK22">
            <v>0</v>
          </cell>
          <cell r="AQ22">
            <v>0</v>
          </cell>
          <cell r="AS22">
            <v>0</v>
          </cell>
          <cell r="AY22">
            <v>0</v>
          </cell>
          <cell r="BA22">
            <v>0</v>
          </cell>
          <cell r="BG22">
            <v>0</v>
          </cell>
          <cell r="BI22">
            <v>0</v>
          </cell>
          <cell r="BO22">
            <v>0</v>
          </cell>
          <cell r="BQ22">
            <v>0</v>
          </cell>
          <cell r="BW22">
            <v>0</v>
          </cell>
          <cell r="BY22">
            <v>0</v>
          </cell>
          <cell r="CE22">
            <v>0</v>
          </cell>
          <cell r="CG22">
            <v>0</v>
          </cell>
          <cell r="CM22">
            <v>0</v>
          </cell>
          <cell r="CO22">
            <v>0</v>
          </cell>
          <cell r="CU22">
            <v>0</v>
          </cell>
          <cell r="CW22">
            <v>0</v>
          </cell>
          <cell r="DC22">
            <v>0</v>
          </cell>
          <cell r="DE22">
            <v>0</v>
          </cell>
          <cell r="DK22">
            <v>0</v>
          </cell>
          <cell r="DM22">
            <v>0</v>
          </cell>
          <cell r="DS22">
            <v>0</v>
          </cell>
          <cell r="DU22">
            <v>0</v>
          </cell>
          <cell r="EA22">
            <v>0</v>
          </cell>
          <cell r="EC22">
            <v>0</v>
          </cell>
          <cell r="EE22">
            <v>0</v>
          </cell>
          <cell r="EG22">
            <v>0</v>
          </cell>
          <cell r="EI22">
            <v>0</v>
          </cell>
          <cell r="EK22">
            <v>0</v>
          </cell>
          <cell r="EM22">
            <v>0</v>
          </cell>
          <cell r="EO22">
            <v>0</v>
          </cell>
          <cell r="EQ22">
            <v>0</v>
          </cell>
          <cell r="ES22">
            <v>0</v>
          </cell>
          <cell r="EU22">
            <v>0</v>
          </cell>
          <cell r="EW22">
            <v>0</v>
          </cell>
          <cell r="EY22">
            <v>0</v>
          </cell>
          <cell r="FA22">
            <v>0</v>
          </cell>
          <cell r="FC22">
            <v>0</v>
          </cell>
          <cell r="FG22">
            <v>0</v>
          </cell>
          <cell r="FI22">
            <v>0</v>
          </cell>
        </row>
        <row r="23">
          <cell r="C23" t="str">
            <v>AAA170</v>
          </cell>
          <cell r="E23" t="str">
            <v>A.I.5.d) F.do Amm.to migliorie su beni di terzi</v>
          </cell>
          <cell r="K23">
            <v>0</v>
          </cell>
          <cell r="M23">
            <v>0</v>
          </cell>
          <cell r="S23">
            <v>0</v>
          </cell>
          <cell r="U23">
            <v>0</v>
          </cell>
          <cell r="AA23">
            <v>0</v>
          </cell>
          <cell r="AC23">
            <v>0</v>
          </cell>
          <cell r="AI23">
            <v>0</v>
          </cell>
          <cell r="AK23">
            <v>0</v>
          </cell>
          <cell r="AQ23">
            <v>0</v>
          </cell>
          <cell r="AS23">
            <v>0</v>
          </cell>
          <cell r="AY23">
            <v>0</v>
          </cell>
          <cell r="BA23">
            <v>0</v>
          </cell>
          <cell r="BG23">
            <v>0</v>
          </cell>
          <cell r="BI23">
            <v>0</v>
          </cell>
          <cell r="BO23">
            <v>0</v>
          </cell>
          <cell r="BQ23">
            <v>0</v>
          </cell>
          <cell r="BW23">
            <v>0</v>
          </cell>
          <cell r="BY23">
            <v>0</v>
          </cell>
          <cell r="CE23">
            <v>0</v>
          </cell>
          <cell r="CG23">
            <v>0</v>
          </cell>
          <cell r="CM23">
            <v>0</v>
          </cell>
          <cell r="CO23">
            <v>0</v>
          </cell>
          <cell r="CU23">
            <v>0</v>
          </cell>
          <cell r="CW23">
            <v>0</v>
          </cell>
          <cell r="DC23">
            <v>0</v>
          </cell>
          <cell r="DE23">
            <v>0</v>
          </cell>
          <cell r="DK23">
            <v>0</v>
          </cell>
          <cell r="DM23">
            <v>0</v>
          </cell>
          <cell r="DS23">
            <v>0</v>
          </cell>
          <cell r="DU23">
            <v>0</v>
          </cell>
          <cell r="EA23">
            <v>0</v>
          </cell>
          <cell r="EC23">
            <v>0</v>
          </cell>
          <cell r="EE23">
            <v>0</v>
          </cell>
          <cell r="EG23">
            <v>0</v>
          </cell>
          <cell r="EI23">
            <v>0</v>
          </cell>
          <cell r="EK23">
            <v>0</v>
          </cell>
          <cell r="EM23">
            <v>0</v>
          </cell>
          <cell r="EO23">
            <v>0</v>
          </cell>
          <cell r="EQ23">
            <v>0</v>
          </cell>
          <cell r="ES23">
            <v>0</v>
          </cell>
          <cell r="EU23">
            <v>0</v>
          </cell>
          <cell r="EW23">
            <v>0</v>
          </cell>
          <cell r="EY23">
            <v>0</v>
          </cell>
          <cell r="FA23">
            <v>0</v>
          </cell>
          <cell r="FC23">
            <v>0</v>
          </cell>
          <cell r="FG23">
            <v>0</v>
          </cell>
          <cell r="FI23">
            <v>0</v>
          </cell>
        </row>
        <row r="24">
          <cell r="C24" t="str">
            <v>AAA180</v>
          </cell>
          <cell r="E24" t="str">
            <v>A.I.5.e) Pubblicità</v>
          </cell>
          <cell r="K24">
            <v>0</v>
          </cell>
          <cell r="M24">
            <v>0</v>
          </cell>
          <cell r="S24">
            <v>0</v>
          </cell>
          <cell r="U24">
            <v>0</v>
          </cell>
          <cell r="AA24">
            <v>0</v>
          </cell>
          <cell r="AC24">
            <v>0</v>
          </cell>
          <cell r="AI24">
            <v>0</v>
          </cell>
          <cell r="AK24">
            <v>0</v>
          </cell>
          <cell r="AQ24">
            <v>0</v>
          </cell>
          <cell r="AS24">
            <v>0</v>
          </cell>
          <cell r="AY24">
            <v>0</v>
          </cell>
          <cell r="BA24">
            <v>0</v>
          </cell>
          <cell r="BG24">
            <v>0</v>
          </cell>
          <cell r="BI24">
            <v>0</v>
          </cell>
          <cell r="BO24">
            <v>0</v>
          </cell>
          <cell r="BQ24">
            <v>0</v>
          </cell>
          <cell r="BW24">
            <v>0</v>
          </cell>
          <cell r="BY24">
            <v>0</v>
          </cell>
          <cell r="CE24">
            <v>0</v>
          </cell>
          <cell r="CG24">
            <v>0</v>
          </cell>
          <cell r="CM24">
            <v>0</v>
          </cell>
          <cell r="CO24">
            <v>0</v>
          </cell>
          <cell r="CU24">
            <v>0</v>
          </cell>
          <cell r="CW24">
            <v>0</v>
          </cell>
          <cell r="DC24">
            <v>0</v>
          </cell>
          <cell r="DE24">
            <v>0</v>
          </cell>
          <cell r="DK24">
            <v>0</v>
          </cell>
          <cell r="DM24">
            <v>0</v>
          </cell>
          <cell r="DS24">
            <v>0</v>
          </cell>
          <cell r="DU24">
            <v>0</v>
          </cell>
          <cell r="EA24">
            <v>0</v>
          </cell>
          <cell r="EC24">
            <v>0</v>
          </cell>
          <cell r="EE24">
            <v>0</v>
          </cell>
          <cell r="EG24">
            <v>0</v>
          </cell>
          <cell r="EI24">
            <v>0</v>
          </cell>
          <cell r="EK24">
            <v>0</v>
          </cell>
          <cell r="EM24">
            <v>0</v>
          </cell>
          <cell r="EO24">
            <v>0</v>
          </cell>
          <cell r="EQ24">
            <v>0</v>
          </cell>
          <cell r="ES24">
            <v>0</v>
          </cell>
          <cell r="EU24">
            <v>0</v>
          </cell>
          <cell r="EW24">
            <v>0</v>
          </cell>
          <cell r="EY24">
            <v>0</v>
          </cell>
          <cell r="FA24">
            <v>0</v>
          </cell>
          <cell r="FC24">
            <v>0</v>
          </cell>
          <cell r="FG24">
            <v>0</v>
          </cell>
          <cell r="FI24">
            <v>0</v>
          </cell>
        </row>
        <row r="25">
          <cell r="C25" t="str">
            <v>AAA190</v>
          </cell>
          <cell r="E25" t="str">
            <v>A.I.5.f) F.do Amm.to pubblicità</v>
          </cell>
          <cell r="K25">
            <v>0</v>
          </cell>
          <cell r="M25">
            <v>0</v>
          </cell>
          <cell r="S25">
            <v>0</v>
          </cell>
          <cell r="U25">
            <v>0</v>
          </cell>
          <cell r="AA25">
            <v>0</v>
          </cell>
          <cell r="AC25">
            <v>0</v>
          </cell>
          <cell r="AI25">
            <v>0</v>
          </cell>
          <cell r="AK25">
            <v>0</v>
          </cell>
          <cell r="AQ25">
            <v>0</v>
          </cell>
          <cell r="AS25">
            <v>0</v>
          </cell>
          <cell r="AY25">
            <v>0</v>
          </cell>
          <cell r="BA25">
            <v>0</v>
          </cell>
          <cell r="BG25">
            <v>0</v>
          </cell>
          <cell r="BI25">
            <v>0</v>
          </cell>
          <cell r="BO25">
            <v>0</v>
          </cell>
          <cell r="BQ25">
            <v>0</v>
          </cell>
          <cell r="BW25">
            <v>0</v>
          </cell>
          <cell r="BY25">
            <v>0</v>
          </cell>
          <cell r="CE25">
            <v>0</v>
          </cell>
          <cell r="CG25">
            <v>0</v>
          </cell>
          <cell r="CM25">
            <v>0</v>
          </cell>
          <cell r="CO25">
            <v>0</v>
          </cell>
          <cell r="CU25">
            <v>0</v>
          </cell>
          <cell r="CW25">
            <v>0</v>
          </cell>
          <cell r="DC25">
            <v>0</v>
          </cell>
          <cell r="DE25">
            <v>0</v>
          </cell>
          <cell r="DK25">
            <v>0</v>
          </cell>
          <cell r="DM25">
            <v>0</v>
          </cell>
          <cell r="DS25">
            <v>0</v>
          </cell>
          <cell r="DU25">
            <v>0</v>
          </cell>
          <cell r="EA25">
            <v>0</v>
          </cell>
          <cell r="EC25">
            <v>0</v>
          </cell>
          <cell r="EE25">
            <v>0</v>
          </cell>
          <cell r="EG25">
            <v>0</v>
          </cell>
          <cell r="EI25">
            <v>0</v>
          </cell>
          <cell r="EK25">
            <v>0</v>
          </cell>
          <cell r="EM25">
            <v>0</v>
          </cell>
          <cell r="EO25">
            <v>0</v>
          </cell>
          <cell r="EQ25">
            <v>0</v>
          </cell>
          <cell r="ES25">
            <v>0</v>
          </cell>
          <cell r="EU25">
            <v>0</v>
          </cell>
          <cell r="EW25">
            <v>0</v>
          </cell>
          <cell r="EY25">
            <v>0</v>
          </cell>
          <cell r="FA25">
            <v>0</v>
          </cell>
          <cell r="FC25">
            <v>0</v>
          </cell>
          <cell r="FG25">
            <v>0</v>
          </cell>
          <cell r="FI25">
            <v>0</v>
          </cell>
        </row>
        <row r="26">
          <cell r="C26" t="str">
            <v>AAA200</v>
          </cell>
          <cell r="E26" t="str">
            <v>A.I.5.g) Altre immobilizzazioni immateriali</v>
          </cell>
          <cell r="K26">
            <v>0</v>
          </cell>
          <cell r="M26">
            <v>0</v>
          </cell>
          <cell r="S26">
            <v>0</v>
          </cell>
          <cell r="U26">
            <v>0</v>
          </cell>
          <cell r="AA26">
            <v>0</v>
          </cell>
          <cell r="AC26">
            <v>0</v>
          </cell>
          <cell r="AI26">
            <v>0</v>
          </cell>
          <cell r="AK26">
            <v>0</v>
          </cell>
          <cell r="AQ26">
            <v>0</v>
          </cell>
          <cell r="AS26">
            <v>0</v>
          </cell>
          <cell r="AY26">
            <v>0</v>
          </cell>
          <cell r="BA26">
            <v>0</v>
          </cell>
          <cell r="BG26">
            <v>0</v>
          </cell>
          <cell r="BI26">
            <v>0</v>
          </cell>
          <cell r="BO26">
            <v>0</v>
          </cell>
          <cell r="BQ26">
            <v>0</v>
          </cell>
          <cell r="BW26">
            <v>0</v>
          </cell>
          <cell r="BY26">
            <v>0</v>
          </cell>
          <cell r="CE26">
            <v>0</v>
          </cell>
          <cell r="CG26">
            <v>0</v>
          </cell>
          <cell r="CM26">
            <v>0</v>
          </cell>
          <cell r="CO26">
            <v>0</v>
          </cell>
          <cell r="CU26">
            <v>0</v>
          </cell>
          <cell r="CW26">
            <v>0</v>
          </cell>
          <cell r="DC26">
            <v>0</v>
          </cell>
          <cell r="DE26">
            <v>0</v>
          </cell>
          <cell r="DK26">
            <v>0</v>
          </cell>
          <cell r="DM26">
            <v>0</v>
          </cell>
          <cell r="DS26">
            <v>0</v>
          </cell>
          <cell r="DU26">
            <v>0</v>
          </cell>
          <cell r="EA26">
            <v>0</v>
          </cell>
          <cell r="EC26">
            <v>0</v>
          </cell>
          <cell r="EE26">
            <v>1751716.8999999997</v>
          </cell>
          <cell r="EG26">
            <v>1166175.8999999999</v>
          </cell>
          <cell r="EI26">
            <v>585540.99999999977</v>
          </cell>
          <cell r="EK26">
            <v>0.5021034991376514</v>
          </cell>
          <cell r="EM26">
            <v>1751716.8999999997</v>
          </cell>
          <cell r="EO26">
            <v>1166175.8999999999</v>
          </cell>
          <cell r="EQ26">
            <v>585540.99999999977</v>
          </cell>
          <cell r="ES26">
            <v>0.5021034991376514</v>
          </cell>
          <cell r="EU26">
            <v>0</v>
          </cell>
          <cell r="EW26">
            <v>0</v>
          </cell>
          <cell r="EY26">
            <v>0</v>
          </cell>
          <cell r="FA26">
            <v>0</v>
          </cell>
          <cell r="FC26">
            <v>0</v>
          </cell>
          <cell r="FG26">
            <v>0</v>
          </cell>
          <cell r="FI26">
            <v>0</v>
          </cell>
        </row>
        <row r="27">
          <cell r="C27" t="str">
            <v>AAA210</v>
          </cell>
          <cell r="E27" t="str">
            <v>A.I.5.h) F.do Amm.to altre immobilizzazioni immateriali</v>
          </cell>
          <cell r="K27">
            <v>0</v>
          </cell>
          <cell r="M27">
            <v>0</v>
          </cell>
          <cell r="S27">
            <v>0</v>
          </cell>
          <cell r="U27">
            <v>0</v>
          </cell>
          <cell r="AA27">
            <v>0</v>
          </cell>
          <cell r="AC27">
            <v>0</v>
          </cell>
          <cell r="AI27">
            <v>0</v>
          </cell>
          <cell r="AK27">
            <v>0</v>
          </cell>
          <cell r="AQ27">
            <v>0</v>
          </cell>
          <cell r="AS27">
            <v>0</v>
          </cell>
          <cell r="AY27">
            <v>0</v>
          </cell>
          <cell r="BA27">
            <v>0</v>
          </cell>
          <cell r="BG27">
            <v>0</v>
          </cell>
          <cell r="BI27">
            <v>0</v>
          </cell>
          <cell r="BO27">
            <v>0</v>
          </cell>
          <cell r="BQ27">
            <v>0</v>
          </cell>
          <cell r="BW27">
            <v>0</v>
          </cell>
          <cell r="BY27">
            <v>0</v>
          </cell>
          <cell r="CE27">
            <v>0</v>
          </cell>
          <cell r="CG27">
            <v>0</v>
          </cell>
          <cell r="CM27">
            <v>0</v>
          </cell>
          <cell r="CO27">
            <v>0</v>
          </cell>
          <cell r="CU27">
            <v>0</v>
          </cell>
          <cell r="CW27">
            <v>0</v>
          </cell>
          <cell r="DC27">
            <v>0</v>
          </cell>
          <cell r="DE27">
            <v>0</v>
          </cell>
          <cell r="DK27">
            <v>0</v>
          </cell>
          <cell r="DM27">
            <v>0</v>
          </cell>
          <cell r="DS27">
            <v>0</v>
          </cell>
          <cell r="DU27">
            <v>0</v>
          </cell>
          <cell r="EA27">
            <v>0</v>
          </cell>
          <cell r="EC27">
            <v>0</v>
          </cell>
          <cell r="EE27">
            <v>-46064.639999999999</v>
          </cell>
          <cell r="EG27">
            <v>-15713.56</v>
          </cell>
          <cell r="EI27">
            <v>-30351.08</v>
          </cell>
          <cell r="EK27">
            <v>1.9315215648140842</v>
          </cell>
          <cell r="EM27">
            <v>-46064.639999999999</v>
          </cell>
          <cell r="EO27">
            <v>-15713.56</v>
          </cell>
          <cell r="EQ27">
            <v>-30351.08</v>
          </cell>
          <cell r="ES27">
            <v>1.9315215648140842</v>
          </cell>
          <cell r="EU27">
            <v>0</v>
          </cell>
          <cell r="EW27">
            <v>0</v>
          </cell>
          <cell r="EY27">
            <v>0</v>
          </cell>
          <cell r="FA27">
            <v>0</v>
          </cell>
          <cell r="FC27">
            <v>0</v>
          </cell>
          <cell r="FG27">
            <v>0</v>
          </cell>
          <cell r="FI27">
            <v>0</v>
          </cell>
        </row>
        <row r="28">
          <cell r="C28" t="str">
            <v>AAA220</v>
          </cell>
          <cell r="E28" t="str">
            <v>A.I.6) Fondo Svalutazione immobilizzazioni immateriali</v>
          </cell>
          <cell r="K28">
            <v>0</v>
          </cell>
          <cell r="M28">
            <v>0</v>
          </cell>
          <cell r="S28">
            <v>0</v>
          </cell>
          <cell r="U28">
            <v>0</v>
          </cell>
          <cell r="AA28">
            <v>0</v>
          </cell>
          <cell r="AC28">
            <v>0</v>
          </cell>
          <cell r="AI28">
            <v>0</v>
          </cell>
          <cell r="AK28">
            <v>0</v>
          </cell>
          <cell r="AQ28">
            <v>0</v>
          </cell>
          <cell r="AS28">
            <v>0</v>
          </cell>
          <cell r="AY28">
            <v>0</v>
          </cell>
          <cell r="BA28">
            <v>0</v>
          </cell>
          <cell r="BG28">
            <v>0</v>
          </cell>
          <cell r="BI28">
            <v>0</v>
          </cell>
          <cell r="BO28">
            <v>0</v>
          </cell>
          <cell r="BQ28">
            <v>0</v>
          </cell>
          <cell r="BW28">
            <v>0</v>
          </cell>
          <cell r="BY28">
            <v>0</v>
          </cell>
          <cell r="CE28">
            <v>0</v>
          </cell>
          <cell r="CG28">
            <v>0</v>
          </cell>
          <cell r="CM28">
            <v>0</v>
          </cell>
          <cell r="CO28">
            <v>0</v>
          </cell>
          <cell r="CU28">
            <v>0</v>
          </cell>
          <cell r="CW28">
            <v>0</v>
          </cell>
          <cell r="DC28">
            <v>0</v>
          </cell>
          <cell r="DE28">
            <v>0</v>
          </cell>
          <cell r="DK28">
            <v>0</v>
          </cell>
          <cell r="DM28">
            <v>0</v>
          </cell>
          <cell r="DS28">
            <v>0</v>
          </cell>
          <cell r="DU28">
            <v>0</v>
          </cell>
          <cell r="EA28">
            <v>0</v>
          </cell>
          <cell r="EC28">
            <v>0</v>
          </cell>
          <cell r="EE28">
            <v>0</v>
          </cell>
          <cell r="EG28">
            <v>0</v>
          </cell>
          <cell r="EI28">
            <v>0</v>
          </cell>
          <cell r="EK28">
            <v>0</v>
          </cell>
          <cell r="EM28">
            <v>0</v>
          </cell>
          <cell r="EO28">
            <v>0</v>
          </cell>
          <cell r="EQ28">
            <v>0</v>
          </cell>
          <cell r="ES28">
            <v>0</v>
          </cell>
          <cell r="EU28">
            <v>0</v>
          </cell>
          <cell r="EW28">
            <v>0</v>
          </cell>
          <cell r="EY28">
            <v>0</v>
          </cell>
          <cell r="FA28">
            <v>0</v>
          </cell>
          <cell r="FC28">
            <v>0</v>
          </cell>
          <cell r="FG28">
            <v>0</v>
          </cell>
          <cell r="FI28">
            <v>0</v>
          </cell>
        </row>
        <row r="29">
          <cell r="C29" t="str">
            <v>AAA230</v>
          </cell>
          <cell r="E29" t="str">
            <v>A.I.6.a) F.do Svalut. Costi di impianto e di ampliamento</v>
          </cell>
          <cell r="K29">
            <v>0</v>
          </cell>
          <cell r="M29">
            <v>0</v>
          </cell>
          <cell r="S29">
            <v>0</v>
          </cell>
          <cell r="U29">
            <v>0</v>
          </cell>
          <cell r="AA29">
            <v>0</v>
          </cell>
          <cell r="AC29">
            <v>0</v>
          </cell>
          <cell r="AI29">
            <v>0</v>
          </cell>
          <cell r="AK29">
            <v>0</v>
          </cell>
          <cell r="AQ29">
            <v>0</v>
          </cell>
          <cell r="AS29">
            <v>0</v>
          </cell>
          <cell r="AY29">
            <v>0</v>
          </cell>
          <cell r="BA29">
            <v>0</v>
          </cell>
          <cell r="BG29">
            <v>0</v>
          </cell>
          <cell r="BI29">
            <v>0</v>
          </cell>
          <cell r="BO29">
            <v>0</v>
          </cell>
          <cell r="BQ29">
            <v>0</v>
          </cell>
          <cell r="BW29">
            <v>0</v>
          </cell>
          <cell r="BY29">
            <v>0</v>
          </cell>
          <cell r="CE29">
            <v>0</v>
          </cell>
          <cell r="CG29">
            <v>0</v>
          </cell>
          <cell r="CM29">
            <v>0</v>
          </cell>
          <cell r="CO29">
            <v>0</v>
          </cell>
          <cell r="CU29">
            <v>0</v>
          </cell>
          <cell r="CW29">
            <v>0</v>
          </cell>
          <cell r="DC29">
            <v>0</v>
          </cell>
          <cell r="DE29">
            <v>0</v>
          </cell>
          <cell r="DK29">
            <v>0</v>
          </cell>
          <cell r="DM29">
            <v>0</v>
          </cell>
          <cell r="DS29">
            <v>0</v>
          </cell>
          <cell r="DU29">
            <v>0</v>
          </cell>
          <cell r="EA29">
            <v>0</v>
          </cell>
          <cell r="EC29">
            <v>0</v>
          </cell>
          <cell r="EE29">
            <v>0</v>
          </cell>
          <cell r="EG29">
            <v>0</v>
          </cell>
          <cell r="EI29">
            <v>0</v>
          </cell>
          <cell r="EK29">
            <v>0</v>
          </cell>
          <cell r="EM29">
            <v>0</v>
          </cell>
          <cell r="EO29">
            <v>0</v>
          </cell>
          <cell r="EQ29">
            <v>0</v>
          </cell>
          <cell r="ES29">
            <v>0</v>
          </cell>
          <cell r="EU29">
            <v>0</v>
          </cell>
          <cell r="EW29">
            <v>0</v>
          </cell>
          <cell r="EY29">
            <v>0</v>
          </cell>
          <cell r="FA29">
            <v>0</v>
          </cell>
          <cell r="FC29">
            <v>0</v>
          </cell>
          <cell r="FG29">
            <v>0</v>
          </cell>
          <cell r="FI29">
            <v>0</v>
          </cell>
        </row>
        <row r="30">
          <cell r="C30" t="str">
            <v>AAA240</v>
          </cell>
          <cell r="E30" t="str">
            <v>A.I.6.b) F.do Svalut. Costi di ricerca e sviluppo</v>
          </cell>
          <cell r="K30">
            <v>0</v>
          </cell>
          <cell r="M30">
            <v>0</v>
          </cell>
          <cell r="S30">
            <v>0</v>
          </cell>
          <cell r="U30">
            <v>0</v>
          </cell>
          <cell r="AA30">
            <v>0</v>
          </cell>
          <cell r="AC30">
            <v>0</v>
          </cell>
          <cell r="AI30">
            <v>0</v>
          </cell>
          <cell r="AK30">
            <v>0</v>
          </cell>
          <cell r="AQ30">
            <v>0</v>
          </cell>
          <cell r="AS30">
            <v>0</v>
          </cell>
          <cell r="AY30">
            <v>0</v>
          </cell>
          <cell r="BA30">
            <v>0</v>
          </cell>
          <cell r="BG30">
            <v>0</v>
          </cell>
          <cell r="BI30">
            <v>0</v>
          </cell>
          <cell r="BO30">
            <v>0</v>
          </cell>
          <cell r="BQ30">
            <v>0</v>
          </cell>
          <cell r="BW30">
            <v>0</v>
          </cell>
          <cell r="BY30">
            <v>0</v>
          </cell>
          <cell r="CE30">
            <v>0</v>
          </cell>
          <cell r="CG30">
            <v>0</v>
          </cell>
          <cell r="CM30">
            <v>0</v>
          </cell>
          <cell r="CO30">
            <v>0</v>
          </cell>
          <cell r="CU30">
            <v>0</v>
          </cell>
          <cell r="CW30">
            <v>0</v>
          </cell>
          <cell r="DC30">
            <v>0</v>
          </cell>
          <cell r="DE30">
            <v>0</v>
          </cell>
          <cell r="DK30">
            <v>0</v>
          </cell>
          <cell r="DM30">
            <v>0</v>
          </cell>
          <cell r="DS30">
            <v>0</v>
          </cell>
          <cell r="DU30">
            <v>0</v>
          </cell>
          <cell r="EA30">
            <v>0</v>
          </cell>
          <cell r="EC30">
            <v>0</v>
          </cell>
          <cell r="EE30">
            <v>0</v>
          </cell>
          <cell r="EG30">
            <v>0</v>
          </cell>
          <cell r="EI30">
            <v>0</v>
          </cell>
          <cell r="EK30">
            <v>0</v>
          </cell>
          <cell r="EM30">
            <v>0</v>
          </cell>
          <cell r="EO30">
            <v>0</v>
          </cell>
          <cell r="EQ30">
            <v>0</v>
          </cell>
          <cell r="ES30">
            <v>0</v>
          </cell>
          <cell r="EU30">
            <v>0</v>
          </cell>
          <cell r="EW30">
            <v>0</v>
          </cell>
          <cell r="EY30">
            <v>0</v>
          </cell>
          <cell r="FA30">
            <v>0</v>
          </cell>
          <cell r="FC30">
            <v>0</v>
          </cell>
          <cell r="FG30">
            <v>0</v>
          </cell>
          <cell r="FI30">
            <v>0</v>
          </cell>
        </row>
        <row r="31">
          <cell r="C31" t="str">
            <v>AAA250</v>
          </cell>
          <cell r="E31" t="str">
            <v>A.I.6.c) F.do Svalut. Diritti di brevetto e diritti di utilizzazione delle opere d'ingegno</v>
          </cell>
          <cell r="K31">
            <v>0</v>
          </cell>
          <cell r="M31">
            <v>0</v>
          </cell>
          <cell r="S31">
            <v>0</v>
          </cell>
          <cell r="U31">
            <v>0</v>
          </cell>
          <cell r="AA31">
            <v>0</v>
          </cell>
          <cell r="AC31">
            <v>0</v>
          </cell>
          <cell r="AI31">
            <v>0</v>
          </cell>
          <cell r="AK31">
            <v>0</v>
          </cell>
          <cell r="AQ31">
            <v>0</v>
          </cell>
          <cell r="AS31">
            <v>0</v>
          </cell>
          <cell r="AY31">
            <v>0</v>
          </cell>
          <cell r="BA31">
            <v>0</v>
          </cell>
          <cell r="BG31">
            <v>0</v>
          </cell>
          <cell r="BI31">
            <v>0</v>
          </cell>
          <cell r="BO31">
            <v>0</v>
          </cell>
          <cell r="BQ31">
            <v>0</v>
          </cell>
          <cell r="BW31">
            <v>0</v>
          </cell>
          <cell r="BY31">
            <v>0</v>
          </cell>
          <cell r="CE31">
            <v>0</v>
          </cell>
          <cell r="CG31">
            <v>0</v>
          </cell>
          <cell r="CM31">
            <v>0</v>
          </cell>
          <cell r="CO31">
            <v>0</v>
          </cell>
          <cell r="CU31">
            <v>0</v>
          </cell>
          <cell r="CW31">
            <v>0</v>
          </cell>
          <cell r="DC31">
            <v>0</v>
          </cell>
          <cell r="DE31">
            <v>0</v>
          </cell>
          <cell r="DK31">
            <v>0</v>
          </cell>
          <cell r="DM31">
            <v>0</v>
          </cell>
          <cell r="DS31">
            <v>0</v>
          </cell>
          <cell r="DU31">
            <v>0</v>
          </cell>
          <cell r="EA31">
            <v>0</v>
          </cell>
          <cell r="EC31">
            <v>0</v>
          </cell>
          <cell r="EE31">
            <v>0</v>
          </cell>
          <cell r="EG31">
            <v>0</v>
          </cell>
          <cell r="EI31">
            <v>0</v>
          </cell>
          <cell r="EK31">
            <v>0</v>
          </cell>
          <cell r="EM31">
            <v>0</v>
          </cell>
          <cell r="EO31">
            <v>0</v>
          </cell>
          <cell r="EQ31">
            <v>0</v>
          </cell>
          <cell r="ES31">
            <v>0</v>
          </cell>
          <cell r="EU31">
            <v>0</v>
          </cell>
          <cell r="EW31">
            <v>0</v>
          </cell>
          <cell r="EY31">
            <v>0</v>
          </cell>
          <cell r="FA31">
            <v>0</v>
          </cell>
          <cell r="FC31">
            <v>0</v>
          </cell>
          <cell r="FG31">
            <v>0</v>
          </cell>
          <cell r="FI31">
            <v>0</v>
          </cell>
        </row>
        <row r="32">
          <cell r="C32" t="str">
            <v>AAA260</v>
          </cell>
          <cell r="E32" t="str">
            <v>A.I.6.d) F.do Svalut. Altre immobilizzazioni immateriali</v>
          </cell>
          <cell r="K32">
            <v>0</v>
          </cell>
          <cell r="M32">
            <v>0</v>
          </cell>
          <cell r="S32">
            <v>0</v>
          </cell>
          <cell r="U32">
            <v>0</v>
          </cell>
          <cell r="AA32">
            <v>0</v>
          </cell>
          <cell r="AC32">
            <v>0</v>
          </cell>
          <cell r="AI32">
            <v>0</v>
          </cell>
          <cell r="AK32">
            <v>0</v>
          </cell>
          <cell r="AQ32">
            <v>0</v>
          </cell>
          <cell r="AS32">
            <v>0</v>
          </cell>
          <cell r="AY32">
            <v>0</v>
          </cell>
          <cell r="BA32">
            <v>0</v>
          </cell>
          <cell r="BG32">
            <v>0</v>
          </cell>
          <cell r="BI32">
            <v>0</v>
          </cell>
          <cell r="BO32">
            <v>0</v>
          </cell>
          <cell r="BQ32">
            <v>0</v>
          </cell>
          <cell r="BW32">
            <v>0</v>
          </cell>
          <cell r="BY32">
            <v>0</v>
          </cell>
          <cell r="CE32">
            <v>0</v>
          </cell>
          <cell r="CG32">
            <v>0</v>
          </cell>
          <cell r="CM32">
            <v>0</v>
          </cell>
          <cell r="CO32">
            <v>0</v>
          </cell>
          <cell r="CU32">
            <v>0</v>
          </cell>
          <cell r="CW32">
            <v>0</v>
          </cell>
          <cell r="DC32">
            <v>0</v>
          </cell>
          <cell r="DE32">
            <v>0</v>
          </cell>
          <cell r="DK32">
            <v>0</v>
          </cell>
          <cell r="DM32">
            <v>0</v>
          </cell>
          <cell r="DS32">
            <v>0</v>
          </cell>
          <cell r="DU32">
            <v>0</v>
          </cell>
          <cell r="EA32">
            <v>0</v>
          </cell>
          <cell r="EC32">
            <v>0</v>
          </cell>
          <cell r="EE32">
            <v>0</v>
          </cell>
          <cell r="EG32">
            <v>0</v>
          </cell>
          <cell r="EI32">
            <v>0</v>
          </cell>
          <cell r="EK32">
            <v>0</v>
          </cell>
          <cell r="EM32">
            <v>0</v>
          </cell>
          <cell r="EO32">
            <v>0</v>
          </cell>
          <cell r="EQ32">
            <v>0</v>
          </cell>
          <cell r="ES32">
            <v>0</v>
          </cell>
          <cell r="EU32">
            <v>0</v>
          </cell>
          <cell r="EW32">
            <v>0</v>
          </cell>
          <cell r="EY32">
            <v>0</v>
          </cell>
          <cell r="FA32">
            <v>0</v>
          </cell>
          <cell r="FC32">
            <v>0</v>
          </cell>
          <cell r="FG32">
            <v>0</v>
          </cell>
          <cell r="FI32">
            <v>0</v>
          </cell>
        </row>
        <row r="33">
          <cell r="C33" t="str">
            <v>AAA270</v>
          </cell>
          <cell r="E33" t="str">
            <v>A.II)  IMMOBILIZZAZIONI MATERIALI</v>
          </cell>
          <cell r="K33">
            <v>0</v>
          </cell>
          <cell r="M33">
            <v>0</v>
          </cell>
          <cell r="S33">
            <v>0</v>
          </cell>
          <cell r="U33">
            <v>0</v>
          </cell>
          <cell r="AA33">
            <v>0</v>
          </cell>
          <cell r="AC33">
            <v>0</v>
          </cell>
          <cell r="AI33">
            <v>0</v>
          </cell>
          <cell r="AK33">
            <v>0</v>
          </cell>
          <cell r="AQ33">
            <v>0</v>
          </cell>
          <cell r="AS33">
            <v>0</v>
          </cell>
          <cell r="AY33">
            <v>0</v>
          </cell>
          <cell r="BA33">
            <v>0</v>
          </cell>
          <cell r="BG33">
            <v>0</v>
          </cell>
          <cell r="BI33">
            <v>0</v>
          </cell>
          <cell r="BO33">
            <v>0</v>
          </cell>
          <cell r="BQ33">
            <v>0</v>
          </cell>
          <cell r="BW33">
            <v>0</v>
          </cell>
          <cell r="BY33">
            <v>0</v>
          </cell>
          <cell r="CE33">
            <v>0</v>
          </cell>
          <cell r="CG33">
            <v>0</v>
          </cell>
          <cell r="CM33">
            <v>0</v>
          </cell>
          <cell r="CO33">
            <v>0</v>
          </cell>
          <cell r="CU33">
            <v>0</v>
          </cell>
          <cell r="CW33">
            <v>0</v>
          </cell>
          <cell r="DC33">
            <v>0</v>
          </cell>
          <cell r="DE33">
            <v>0</v>
          </cell>
          <cell r="DK33">
            <v>0</v>
          </cell>
          <cell r="DM33">
            <v>0</v>
          </cell>
          <cell r="DS33">
            <v>0</v>
          </cell>
          <cell r="DU33">
            <v>0</v>
          </cell>
          <cell r="EA33">
            <v>0</v>
          </cell>
          <cell r="EC33">
            <v>0</v>
          </cell>
          <cell r="EE33">
            <v>143416391.98000002</v>
          </cell>
          <cell r="EG33">
            <v>140396090.75</v>
          </cell>
          <cell r="EI33">
            <v>3020301.2300000191</v>
          </cell>
          <cell r="EK33">
            <v>2.1512716015563409E-2</v>
          </cell>
          <cell r="EM33">
            <v>143416391.98000002</v>
          </cell>
          <cell r="EO33">
            <v>140396090.75</v>
          </cell>
          <cell r="EQ33">
            <v>3020301.2300000191</v>
          </cell>
          <cell r="ES33">
            <v>2.1512716015563409E-2</v>
          </cell>
          <cell r="EU33">
            <v>0</v>
          </cell>
          <cell r="EW33">
            <v>0</v>
          </cell>
          <cell r="EY33">
            <v>0</v>
          </cell>
          <cell r="FA33">
            <v>0</v>
          </cell>
          <cell r="FC33">
            <v>0</v>
          </cell>
          <cell r="FG33">
            <v>0</v>
          </cell>
          <cell r="FI33">
            <v>0</v>
          </cell>
        </row>
        <row r="34">
          <cell r="C34" t="str">
            <v>AAA280</v>
          </cell>
          <cell r="E34" t="str">
            <v>A.II.1) Terreni</v>
          </cell>
          <cell r="K34">
            <v>0</v>
          </cell>
          <cell r="M34">
            <v>0</v>
          </cell>
          <cell r="S34">
            <v>0</v>
          </cell>
          <cell r="U34">
            <v>0</v>
          </cell>
          <cell r="AA34">
            <v>0</v>
          </cell>
          <cell r="AC34">
            <v>0</v>
          </cell>
          <cell r="AI34">
            <v>0</v>
          </cell>
          <cell r="AK34">
            <v>0</v>
          </cell>
          <cell r="AQ34">
            <v>0</v>
          </cell>
          <cell r="AS34">
            <v>0</v>
          </cell>
          <cell r="AY34">
            <v>0</v>
          </cell>
          <cell r="BA34">
            <v>0</v>
          </cell>
          <cell r="BG34">
            <v>0</v>
          </cell>
          <cell r="BI34">
            <v>0</v>
          </cell>
          <cell r="BO34">
            <v>0</v>
          </cell>
          <cell r="BQ34">
            <v>0</v>
          </cell>
          <cell r="BW34">
            <v>0</v>
          </cell>
          <cell r="BY34">
            <v>0</v>
          </cell>
          <cell r="CE34">
            <v>0</v>
          </cell>
          <cell r="CG34">
            <v>0</v>
          </cell>
          <cell r="CM34">
            <v>0</v>
          </cell>
          <cell r="CO34">
            <v>0</v>
          </cell>
          <cell r="CU34">
            <v>0</v>
          </cell>
          <cell r="CW34">
            <v>0</v>
          </cell>
          <cell r="DC34">
            <v>0</v>
          </cell>
          <cell r="DE34">
            <v>0</v>
          </cell>
          <cell r="DK34">
            <v>0</v>
          </cell>
          <cell r="DM34">
            <v>0</v>
          </cell>
          <cell r="DS34">
            <v>0</v>
          </cell>
          <cell r="DU34">
            <v>0</v>
          </cell>
          <cell r="EA34">
            <v>0</v>
          </cell>
          <cell r="EC34">
            <v>0</v>
          </cell>
          <cell r="EE34">
            <v>201587.33</v>
          </cell>
          <cell r="EG34">
            <v>205883.15</v>
          </cell>
          <cell r="EI34">
            <v>-4295.820000000007</v>
          </cell>
          <cell r="EK34">
            <v>-2.0865330649934233E-2</v>
          </cell>
          <cell r="EM34">
            <v>201587.33</v>
          </cell>
          <cell r="EO34">
            <v>205883.15</v>
          </cell>
          <cell r="EQ34">
            <v>-4295.820000000007</v>
          </cell>
          <cell r="ES34">
            <v>-2.0865330649934233E-2</v>
          </cell>
          <cell r="EU34">
            <v>0</v>
          </cell>
          <cell r="EW34">
            <v>0</v>
          </cell>
          <cell r="EY34">
            <v>0</v>
          </cell>
          <cell r="FA34">
            <v>0</v>
          </cell>
          <cell r="FC34">
            <v>0</v>
          </cell>
          <cell r="FG34">
            <v>0</v>
          </cell>
          <cell r="FI34">
            <v>0</v>
          </cell>
        </row>
        <row r="35">
          <cell r="C35" t="str">
            <v>AAA290</v>
          </cell>
          <cell r="E35" t="str">
            <v>A.II.1.a) Terreni disponibili</v>
          </cell>
          <cell r="K35">
            <v>0</v>
          </cell>
          <cell r="M35">
            <v>0</v>
          </cell>
          <cell r="S35">
            <v>0</v>
          </cell>
          <cell r="U35">
            <v>0</v>
          </cell>
          <cell r="AA35">
            <v>0</v>
          </cell>
          <cell r="AC35">
            <v>0</v>
          </cell>
          <cell r="AI35">
            <v>0</v>
          </cell>
          <cell r="AK35">
            <v>0</v>
          </cell>
          <cell r="AQ35">
            <v>0</v>
          </cell>
          <cell r="AS35">
            <v>0</v>
          </cell>
          <cell r="AY35">
            <v>0</v>
          </cell>
          <cell r="BA35">
            <v>0</v>
          </cell>
          <cell r="BG35">
            <v>0</v>
          </cell>
          <cell r="BI35">
            <v>0</v>
          </cell>
          <cell r="BO35">
            <v>0</v>
          </cell>
          <cell r="BQ35">
            <v>0</v>
          </cell>
          <cell r="BW35">
            <v>0</v>
          </cell>
          <cell r="BY35">
            <v>0</v>
          </cell>
          <cell r="CE35">
            <v>0</v>
          </cell>
          <cell r="CG35">
            <v>0</v>
          </cell>
          <cell r="CM35">
            <v>0</v>
          </cell>
          <cell r="CO35">
            <v>0</v>
          </cell>
          <cell r="CU35">
            <v>0</v>
          </cell>
          <cell r="CW35">
            <v>0</v>
          </cell>
          <cell r="DC35">
            <v>0</v>
          </cell>
          <cell r="DE35">
            <v>0</v>
          </cell>
          <cell r="DK35">
            <v>0</v>
          </cell>
          <cell r="DM35">
            <v>0</v>
          </cell>
          <cell r="DS35">
            <v>0</v>
          </cell>
          <cell r="DU35">
            <v>0</v>
          </cell>
          <cell r="EA35">
            <v>0</v>
          </cell>
          <cell r="EC35">
            <v>0</v>
          </cell>
          <cell r="EE35">
            <v>201587.33</v>
          </cell>
          <cell r="EG35">
            <v>205883.15</v>
          </cell>
          <cell r="EI35">
            <v>-4295.820000000007</v>
          </cell>
          <cell r="EK35">
            <v>-2.0865330649934233E-2</v>
          </cell>
          <cell r="EM35">
            <v>201587.33</v>
          </cell>
          <cell r="EO35">
            <v>205883.15</v>
          </cell>
          <cell r="EQ35">
            <v>-4295.820000000007</v>
          </cell>
          <cell r="ES35">
            <v>-2.0865330649934233E-2</v>
          </cell>
          <cell r="EU35">
            <v>0</v>
          </cell>
          <cell r="EW35">
            <v>0</v>
          </cell>
          <cell r="EY35">
            <v>0</v>
          </cell>
          <cell r="FA35">
            <v>0</v>
          </cell>
          <cell r="FC35">
            <v>0</v>
          </cell>
          <cell r="FG35">
            <v>0</v>
          </cell>
          <cell r="FI35">
            <v>0</v>
          </cell>
        </row>
        <row r="36">
          <cell r="C36" t="str">
            <v>AAA300</v>
          </cell>
          <cell r="E36" t="str">
            <v>A.II.1.b) Terreni indisponibili</v>
          </cell>
          <cell r="K36">
            <v>0</v>
          </cell>
          <cell r="M36">
            <v>0</v>
          </cell>
          <cell r="S36">
            <v>0</v>
          </cell>
          <cell r="U36">
            <v>0</v>
          </cell>
          <cell r="AA36">
            <v>0</v>
          </cell>
          <cell r="AC36">
            <v>0</v>
          </cell>
          <cell r="AI36">
            <v>0</v>
          </cell>
          <cell r="AK36">
            <v>0</v>
          </cell>
          <cell r="AQ36">
            <v>0</v>
          </cell>
          <cell r="AS36">
            <v>0</v>
          </cell>
          <cell r="AY36">
            <v>0</v>
          </cell>
          <cell r="BA36">
            <v>0</v>
          </cell>
          <cell r="BG36">
            <v>0</v>
          </cell>
          <cell r="BI36">
            <v>0</v>
          </cell>
          <cell r="BO36">
            <v>0</v>
          </cell>
          <cell r="BQ36">
            <v>0</v>
          </cell>
          <cell r="BW36">
            <v>0</v>
          </cell>
          <cell r="BY36">
            <v>0</v>
          </cell>
          <cell r="CE36">
            <v>0</v>
          </cell>
          <cell r="CG36">
            <v>0</v>
          </cell>
          <cell r="CM36">
            <v>0</v>
          </cell>
          <cell r="CO36">
            <v>0</v>
          </cell>
          <cell r="CU36">
            <v>0</v>
          </cell>
          <cell r="CW36">
            <v>0</v>
          </cell>
          <cell r="DC36">
            <v>0</v>
          </cell>
          <cell r="DE36">
            <v>0</v>
          </cell>
          <cell r="DK36">
            <v>0</v>
          </cell>
          <cell r="DM36">
            <v>0</v>
          </cell>
          <cell r="DS36">
            <v>0</v>
          </cell>
          <cell r="DU36">
            <v>0</v>
          </cell>
          <cell r="EA36">
            <v>0</v>
          </cell>
          <cell r="EC36">
            <v>0</v>
          </cell>
          <cell r="EE36">
            <v>0</v>
          </cell>
          <cell r="EG36">
            <v>0</v>
          </cell>
          <cell r="EI36">
            <v>0</v>
          </cell>
          <cell r="EK36">
            <v>0</v>
          </cell>
          <cell r="EM36">
            <v>0</v>
          </cell>
          <cell r="EO36">
            <v>0</v>
          </cell>
          <cell r="EQ36">
            <v>0</v>
          </cell>
          <cell r="ES36">
            <v>0</v>
          </cell>
          <cell r="EU36">
            <v>0</v>
          </cell>
          <cell r="EW36">
            <v>0</v>
          </cell>
          <cell r="EY36">
            <v>0</v>
          </cell>
          <cell r="FA36">
            <v>0</v>
          </cell>
          <cell r="FC36">
            <v>0</v>
          </cell>
          <cell r="FG36">
            <v>0</v>
          </cell>
          <cell r="FI36">
            <v>0</v>
          </cell>
        </row>
        <row r="37">
          <cell r="C37" t="str">
            <v>AAA310</v>
          </cell>
          <cell r="E37" t="str">
            <v>A.II.2) Fabbricati</v>
          </cell>
          <cell r="K37">
            <v>0</v>
          </cell>
          <cell r="M37">
            <v>0</v>
          </cell>
          <cell r="S37">
            <v>0</v>
          </cell>
          <cell r="U37">
            <v>0</v>
          </cell>
          <cell r="AA37">
            <v>0</v>
          </cell>
          <cell r="AC37">
            <v>0</v>
          </cell>
          <cell r="AI37">
            <v>0</v>
          </cell>
          <cell r="AK37">
            <v>0</v>
          </cell>
          <cell r="AQ37">
            <v>0</v>
          </cell>
          <cell r="AS37">
            <v>0</v>
          </cell>
          <cell r="AY37">
            <v>0</v>
          </cell>
          <cell r="BA37">
            <v>0</v>
          </cell>
          <cell r="BG37">
            <v>0</v>
          </cell>
          <cell r="BI37">
            <v>0</v>
          </cell>
          <cell r="BO37">
            <v>0</v>
          </cell>
          <cell r="BQ37">
            <v>0</v>
          </cell>
          <cell r="BW37">
            <v>0</v>
          </cell>
          <cell r="BY37">
            <v>0</v>
          </cell>
          <cell r="CE37">
            <v>0</v>
          </cell>
          <cell r="CG37">
            <v>0</v>
          </cell>
          <cell r="CM37">
            <v>0</v>
          </cell>
          <cell r="CO37">
            <v>0</v>
          </cell>
          <cell r="CU37">
            <v>0</v>
          </cell>
          <cell r="CW37">
            <v>0</v>
          </cell>
          <cell r="DC37">
            <v>0</v>
          </cell>
          <cell r="DE37">
            <v>0</v>
          </cell>
          <cell r="DK37">
            <v>0</v>
          </cell>
          <cell r="DM37">
            <v>0</v>
          </cell>
          <cell r="DS37">
            <v>0</v>
          </cell>
          <cell r="DU37">
            <v>0</v>
          </cell>
          <cell r="EA37">
            <v>0</v>
          </cell>
          <cell r="EC37">
            <v>0</v>
          </cell>
          <cell r="EE37">
            <v>86954813.620000005</v>
          </cell>
          <cell r="EG37">
            <v>87350661.75</v>
          </cell>
          <cell r="EI37">
            <v>-395848.12999999523</v>
          </cell>
          <cell r="EK37">
            <v>-4.5317130067419921E-3</v>
          </cell>
          <cell r="EM37">
            <v>86954813.620000005</v>
          </cell>
          <cell r="EO37">
            <v>87350661.75</v>
          </cell>
          <cell r="EQ37">
            <v>-395848.12999999523</v>
          </cell>
          <cell r="ES37">
            <v>-4.5317130067419921E-3</v>
          </cell>
          <cell r="EU37">
            <v>0</v>
          </cell>
          <cell r="EW37">
            <v>0</v>
          </cell>
          <cell r="EY37">
            <v>0</v>
          </cell>
          <cell r="FA37">
            <v>0</v>
          </cell>
          <cell r="FC37">
            <v>0</v>
          </cell>
          <cell r="FG37">
            <v>0</v>
          </cell>
          <cell r="FI37">
            <v>0</v>
          </cell>
        </row>
        <row r="38">
          <cell r="C38" t="str">
            <v>AAA320</v>
          </cell>
          <cell r="E38" t="str">
            <v>A.II.2.a) Fabbricati non strumentali (disponibili)</v>
          </cell>
          <cell r="K38">
            <v>0</v>
          </cell>
          <cell r="M38">
            <v>0</v>
          </cell>
          <cell r="S38">
            <v>0</v>
          </cell>
          <cell r="U38">
            <v>0</v>
          </cell>
          <cell r="AA38">
            <v>0</v>
          </cell>
          <cell r="AC38">
            <v>0</v>
          </cell>
          <cell r="AI38">
            <v>0</v>
          </cell>
          <cell r="AK38">
            <v>0</v>
          </cell>
          <cell r="AQ38">
            <v>0</v>
          </cell>
          <cell r="AS38">
            <v>0</v>
          </cell>
          <cell r="AY38">
            <v>0</v>
          </cell>
          <cell r="BA38">
            <v>0</v>
          </cell>
          <cell r="BG38">
            <v>0</v>
          </cell>
          <cell r="BI38">
            <v>0</v>
          </cell>
          <cell r="BO38">
            <v>0</v>
          </cell>
          <cell r="BQ38">
            <v>0</v>
          </cell>
          <cell r="BW38">
            <v>0</v>
          </cell>
          <cell r="BY38">
            <v>0</v>
          </cell>
          <cell r="CE38">
            <v>0</v>
          </cell>
          <cell r="CG38">
            <v>0</v>
          </cell>
          <cell r="CM38">
            <v>0</v>
          </cell>
          <cell r="CO38">
            <v>0</v>
          </cell>
          <cell r="CU38">
            <v>0</v>
          </cell>
          <cell r="CW38">
            <v>0</v>
          </cell>
          <cell r="DC38">
            <v>0</v>
          </cell>
          <cell r="DE38">
            <v>0</v>
          </cell>
          <cell r="DK38">
            <v>0</v>
          </cell>
          <cell r="DM38">
            <v>0</v>
          </cell>
          <cell r="DS38">
            <v>0</v>
          </cell>
          <cell r="DU38">
            <v>0</v>
          </cell>
          <cell r="EA38">
            <v>0</v>
          </cell>
          <cell r="EC38">
            <v>0</v>
          </cell>
          <cell r="EE38">
            <v>4717783.870000001</v>
          </cell>
          <cell r="EG38">
            <v>4715095.08</v>
          </cell>
          <cell r="EI38">
            <v>2688.7900000009686</v>
          </cell>
          <cell r="EK38">
            <v>5.7025149108996722E-4</v>
          </cell>
          <cell r="EM38">
            <v>4717783.870000001</v>
          </cell>
          <cell r="EO38">
            <v>4715095.08</v>
          </cell>
          <cell r="EQ38">
            <v>2688.7900000009686</v>
          </cell>
          <cell r="ES38">
            <v>5.7025149108996722E-4</v>
          </cell>
          <cell r="EU38">
            <v>0</v>
          </cell>
          <cell r="EW38">
            <v>0</v>
          </cell>
          <cell r="EY38">
            <v>0</v>
          </cell>
          <cell r="FA38">
            <v>0</v>
          </cell>
          <cell r="FC38">
            <v>0</v>
          </cell>
          <cell r="FG38">
            <v>0</v>
          </cell>
          <cell r="FI38">
            <v>0</v>
          </cell>
        </row>
        <row r="39">
          <cell r="C39" t="str">
            <v>AAA330</v>
          </cell>
          <cell r="E39" t="str">
            <v>A.II.2.a.1) Fabbricati non strumentali (disponibili)</v>
          </cell>
          <cell r="K39">
            <v>0</v>
          </cell>
          <cell r="M39">
            <v>0</v>
          </cell>
          <cell r="S39">
            <v>0</v>
          </cell>
          <cell r="U39">
            <v>0</v>
          </cell>
          <cell r="AA39">
            <v>0</v>
          </cell>
          <cell r="AC39">
            <v>0</v>
          </cell>
          <cell r="AI39">
            <v>0</v>
          </cell>
          <cell r="AK39">
            <v>0</v>
          </cell>
          <cell r="AQ39">
            <v>0</v>
          </cell>
          <cell r="AS39">
            <v>0</v>
          </cell>
          <cell r="AY39">
            <v>0</v>
          </cell>
          <cell r="BA39">
            <v>0</v>
          </cell>
          <cell r="BG39">
            <v>0</v>
          </cell>
          <cell r="BI39">
            <v>0</v>
          </cell>
          <cell r="BO39">
            <v>0</v>
          </cell>
          <cell r="BQ39">
            <v>0</v>
          </cell>
          <cell r="BW39">
            <v>0</v>
          </cell>
          <cell r="BY39">
            <v>0</v>
          </cell>
          <cell r="CE39">
            <v>0</v>
          </cell>
          <cell r="CG39">
            <v>0</v>
          </cell>
          <cell r="CM39">
            <v>0</v>
          </cell>
          <cell r="CO39">
            <v>0</v>
          </cell>
          <cell r="CU39">
            <v>0</v>
          </cell>
          <cell r="CW39">
            <v>0</v>
          </cell>
          <cell r="DC39">
            <v>0</v>
          </cell>
          <cell r="DE39">
            <v>0</v>
          </cell>
          <cell r="DK39">
            <v>0</v>
          </cell>
          <cell r="DM39">
            <v>0</v>
          </cell>
          <cell r="DS39">
            <v>0</v>
          </cell>
          <cell r="DU39">
            <v>0</v>
          </cell>
          <cell r="EA39">
            <v>0</v>
          </cell>
          <cell r="EC39">
            <v>0</v>
          </cell>
          <cell r="EE39">
            <v>6849095.9400000004</v>
          </cell>
          <cell r="EG39">
            <v>6846407.1499999994</v>
          </cell>
          <cell r="EI39">
            <v>2688.7900000009686</v>
          </cell>
          <cell r="EK39">
            <v>3.9273007594953929E-4</v>
          </cell>
          <cell r="EM39">
            <v>6849095.9400000004</v>
          </cell>
          <cell r="EO39">
            <v>6846407.1499999994</v>
          </cell>
          <cell r="EQ39">
            <v>2688.7900000009686</v>
          </cell>
          <cell r="ES39">
            <v>3.9273007594953929E-4</v>
          </cell>
          <cell r="EU39">
            <v>0</v>
          </cell>
          <cell r="EW39">
            <v>0</v>
          </cell>
          <cell r="EY39">
            <v>0</v>
          </cell>
          <cell r="FA39">
            <v>0</v>
          </cell>
          <cell r="FC39">
            <v>0</v>
          </cell>
          <cell r="FG39">
            <v>0</v>
          </cell>
          <cell r="FI39">
            <v>0</v>
          </cell>
        </row>
        <row r="40">
          <cell r="C40" t="str">
            <v>AAA340</v>
          </cell>
          <cell r="E40" t="str">
            <v>A.II.2.a.2) F.do Amm.to Fabbricati non strumentali (disponibili)</v>
          </cell>
          <cell r="K40">
            <v>0</v>
          </cell>
          <cell r="M40">
            <v>0</v>
          </cell>
          <cell r="S40">
            <v>0</v>
          </cell>
          <cell r="U40">
            <v>0</v>
          </cell>
          <cell r="AA40">
            <v>0</v>
          </cell>
          <cell r="AC40">
            <v>0</v>
          </cell>
          <cell r="AI40">
            <v>0</v>
          </cell>
          <cell r="AK40">
            <v>0</v>
          </cell>
          <cell r="AQ40">
            <v>0</v>
          </cell>
          <cell r="AS40">
            <v>0</v>
          </cell>
          <cell r="AY40">
            <v>0</v>
          </cell>
          <cell r="BA40">
            <v>0</v>
          </cell>
          <cell r="BG40">
            <v>0</v>
          </cell>
          <cell r="BI40">
            <v>0</v>
          </cell>
          <cell r="BO40">
            <v>0</v>
          </cell>
          <cell r="BQ40">
            <v>0</v>
          </cell>
          <cell r="BW40">
            <v>0</v>
          </cell>
          <cell r="BY40">
            <v>0</v>
          </cell>
          <cell r="CE40">
            <v>0</v>
          </cell>
          <cell r="CG40">
            <v>0</v>
          </cell>
          <cell r="CM40">
            <v>0</v>
          </cell>
          <cell r="CO40">
            <v>0</v>
          </cell>
          <cell r="CU40">
            <v>0</v>
          </cell>
          <cell r="CW40">
            <v>0</v>
          </cell>
          <cell r="DC40">
            <v>0</v>
          </cell>
          <cell r="DE40">
            <v>0</v>
          </cell>
          <cell r="DK40">
            <v>0</v>
          </cell>
          <cell r="DM40">
            <v>0</v>
          </cell>
          <cell r="DS40">
            <v>0</v>
          </cell>
          <cell r="DU40">
            <v>0</v>
          </cell>
          <cell r="EA40">
            <v>0</v>
          </cell>
          <cell r="EC40">
            <v>0</v>
          </cell>
          <cell r="EE40">
            <v>-2131312.0699999998</v>
          </cell>
          <cell r="EG40">
            <v>-2131312.0699999998</v>
          </cell>
          <cell r="EI40">
            <v>0</v>
          </cell>
          <cell r="EK40">
            <v>0</v>
          </cell>
          <cell r="EM40">
            <v>-2131312.0699999998</v>
          </cell>
          <cell r="EO40">
            <v>-2131312.0699999998</v>
          </cell>
          <cell r="EQ40">
            <v>0</v>
          </cell>
          <cell r="ES40">
            <v>0</v>
          </cell>
          <cell r="EU40">
            <v>0</v>
          </cell>
          <cell r="EW40">
            <v>0</v>
          </cell>
          <cell r="EY40">
            <v>0</v>
          </cell>
          <cell r="FA40">
            <v>0</v>
          </cell>
          <cell r="FC40">
            <v>0</v>
          </cell>
          <cell r="FG40">
            <v>0</v>
          </cell>
          <cell r="FI40">
            <v>0</v>
          </cell>
        </row>
        <row r="41">
          <cell r="C41" t="str">
            <v>AAA350</v>
          </cell>
          <cell r="E41" t="str">
            <v>A.II.2.b) Fabbricati strumentali (indisponibili)</v>
          </cell>
          <cell r="K41">
            <v>0</v>
          </cell>
          <cell r="M41">
            <v>0</v>
          </cell>
          <cell r="S41">
            <v>0</v>
          </cell>
          <cell r="U41">
            <v>0</v>
          </cell>
          <cell r="AA41">
            <v>0</v>
          </cell>
          <cell r="AC41">
            <v>0</v>
          </cell>
          <cell r="AI41">
            <v>0</v>
          </cell>
          <cell r="AK41">
            <v>0</v>
          </cell>
          <cell r="AQ41">
            <v>0</v>
          </cell>
          <cell r="AS41">
            <v>0</v>
          </cell>
          <cell r="AY41">
            <v>0</v>
          </cell>
          <cell r="BA41">
            <v>0</v>
          </cell>
          <cell r="BG41">
            <v>0</v>
          </cell>
          <cell r="BI41">
            <v>0</v>
          </cell>
          <cell r="BO41">
            <v>0</v>
          </cell>
          <cell r="BQ41">
            <v>0</v>
          </cell>
          <cell r="BW41">
            <v>0</v>
          </cell>
          <cell r="BY41">
            <v>0</v>
          </cell>
          <cell r="CE41">
            <v>0</v>
          </cell>
          <cell r="CG41">
            <v>0</v>
          </cell>
          <cell r="CM41">
            <v>0</v>
          </cell>
          <cell r="CO41">
            <v>0</v>
          </cell>
          <cell r="CU41">
            <v>0</v>
          </cell>
          <cell r="CW41">
            <v>0</v>
          </cell>
          <cell r="DC41">
            <v>0</v>
          </cell>
          <cell r="DE41">
            <v>0</v>
          </cell>
          <cell r="DK41">
            <v>0</v>
          </cell>
          <cell r="DM41">
            <v>0</v>
          </cell>
          <cell r="DS41">
            <v>0</v>
          </cell>
          <cell r="DU41">
            <v>0</v>
          </cell>
          <cell r="EA41">
            <v>0</v>
          </cell>
          <cell r="EC41">
            <v>0</v>
          </cell>
          <cell r="EE41">
            <v>82237029.75</v>
          </cell>
          <cell r="EG41">
            <v>82635566.670000002</v>
          </cell>
          <cell r="EI41">
            <v>-398536.92000000179</v>
          </cell>
          <cell r="EK41">
            <v>-4.8228255224718698E-3</v>
          </cell>
          <cell r="EM41">
            <v>82237029.75</v>
          </cell>
          <cell r="EO41">
            <v>82635566.670000002</v>
          </cell>
          <cell r="EQ41">
            <v>-398536.92000000179</v>
          </cell>
          <cell r="ES41">
            <v>-4.8228255224718698E-3</v>
          </cell>
          <cell r="EU41">
            <v>0</v>
          </cell>
          <cell r="EW41">
            <v>0</v>
          </cell>
          <cell r="EY41">
            <v>0</v>
          </cell>
          <cell r="FA41">
            <v>0</v>
          </cell>
          <cell r="FC41">
            <v>0</v>
          </cell>
          <cell r="FG41">
            <v>0</v>
          </cell>
          <cell r="FI41">
            <v>0</v>
          </cell>
        </row>
        <row r="42">
          <cell r="C42" t="str">
            <v>AAA360</v>
          </cell>
          <cell r="E42" t="str">
            <v>A.II.2.b.1) Fabbricati strumentali (indisponibili)</v>
          </cell>
          <cell r="K42">
            <v>0</v>
          </cell>
          <cell r="M42">
            <v>0</v>
          </cell>
          <cell r="S42">
            <v>0</v>
          </cell>
          <cell r="U42">
            <v>0</v>
          </cell>
          <cell r="AA42">
            <v>0</v>
          </cell>
          <cell r="AC42">
            <v>0</v>
          </cell>
          <cell r="AI42">
            <v>0</v>
          </cell>
          <cell r="AK42">
            <v>0</v>
          </cell>
          <cell r="AQ42">
            <v>0</v>
          </cell>
          <cell r="AS42">
            <v>0</v>
          </cell>
          <cell r="AY42">
            <v>0</v>
          </cell>
          <cell r="BA42">
            <v>0</v>
          </cell>
          <cell r="BG42">
            <v>0</v>
          </cell>
          <cell r="BI42">
            <v>0</v>
          </cell>
          <cell r="BO42">
            <v>0</v>
          </cell>
          <cell r="BQ42">
            <v>0</v>
          </cell>
          <cell r="BW42">
            <v>0</v>
          </cell>
          <cell r="BY42">
            <v>0</v>
          </cell>
          <cell r="CE42">
            <v>0</v>
          </cell>
          <cell r="CG42">
            <v>0</v>
          </cell>
          <cell r="CM42">
            <v>0</v>
          </cell>
          <cell r="CO42">
            <v>0</v>
          </cell>
          <cell r="CU42">
            <v>0</v>
          </cell>
          <cell r="CW42">
            <v>0</v>
          </cell>
          <cell r="DC42">
            <v>0</v>
          </cell>
          <cell r="DE42">
            <v>0</v>
          </cell>
          <cell r="DK42">
            <v>0</v>
          </cell>
          <cell r="DM42">
            <v>0</v>
          </cell>
          <cell r="DS42">
            <v>0</v>
          </cell>
          <cell r="DU42">
            <v>0</v>
          </cell>
          <cell r="EA42">
            <v>0</v>
          </cell>
          <cell r="EC42">
            <v>0</v>
          </cell>
          <cell r="EE42">
            <v>116789059.36999999</v>
          </cell>
          <cell r="EG42">
            <v>113922383.69</v>
          </cell>
          <cell r="EI42">
            <v>2866675.6799999923</v>
          </cell>
          <cell r="EK42">
            <v>2.5163410272389046E-2</v>
          </cell>
          <cell r="EM42">
            <v>116789059.36999999</v>
          </cell>
          <cell r="EO42">
            <v>113922383.69</v>
          </cell>
          <cell r="EQ42">
            <v>2866675.6799999923</v>
          </cell>
          <cell r="ES42">
            <v>2.5163410272389046E-2</v>
          </cell>
          <cell r="EU42">
            <v>0</v>
          </cell>
          <cell r="EW42">
            <v>0</v>
          </cell>
          <cell r="EY42">
            <v>0</v>
          </cell>
          <cell r="FA42">
            <v>0</v>
          </cell>
          <cell r="FC42">
            <v>0</v>
          </cell>
          <cell r="FG42">
            <v>0</v>
          </cell>
          <cell r="FI42">
            <v>0</v>
          </cell>
        </row>
        <row r="43">
          <cell r="C43" t="str">
            <v>AAA370</v>
          </cell>
          <cell r="E43" t="str">
            <v>A.II.2.b.2) F.do Amm.to Fabbricati strumentali (indisponibili)</v>
          </cell>
          <cell r="K43">
            <v>0</v>
          </cell>
          <cell r="M43">
            <v>0</v>
          </cell>
          <cell r="S43">
            <v>0</v>
          </cell>
          <cell r="U43">
            <v>0</v>
          </cell>
          <cell r="AA43">
            <v>0</v>
          </cell>
          <cell r="AC43">
            <v>0</v>
          </cell>
          <cell r="AI43">
            <v>0</v>
          </cell>
          <cell r="AK43">
            <v>0</v>
          </cell>
          <cell r="AQ43">
            <v>0</v>
          </cell>
          <cell r="AS43">
            <v>0</v>
          </cell>
          <cell r="AY43">
            <v>0</v>
          </cell>
          <cell r="BA43">
            <v>0</v>
          </cell>
          <cell r="BG43">
            <v>0</v>
          </cell>
          <cell r="BI43">
            <v>0</v>
          </cell>
          <cell r="BO43">
            <v>0</v>
          </cell>
          <cell r="BQ43">
            <v>0</v>
          </cell>
          <cell r="BW43">
            <v>0</v>
          </cell>
          <cell r="BY43">
            <v>0</v>
          </cell>
          <cell r="CE43">
            <v>0</v>
          </cell>
          <cell r="CG43">
            <v>0</v>
          </cell>
          <cell r="CM43">
            <v>0</v>
          </cell>
          <cell r="CO43">
            <v>0</v>
          </cell>
          <cell r="CU43">
            <v>0</v>
          </cell>
          <cell r="CW43">
            <v>0</v>
          </cell>
          <cell r="DC43">
            <v>0</v>
          </cell>
          <cell r="DE43">
            <v>0</v>
          </cell>
          <cell r="DK43">
            <v>0</v>
          </cell>
          <cell r="DM43">
            <v>0</v>
          </cell>
          <cell r="DS43">
            <v>0</v>
          </cell>
          <cell r="DU43">
            <v>0</v>
          </cell>
          <cell r="EA43">
            <v>0</v>
          </cell>
          <cell r="EC43">
            <v>0</v>
          </cell>
          <cell r="EE43">
            <v>-34552029.619999997</v>
          </cell>
          <cell r="EG43">
            <v>-31286817.02</v>
          </cell>
          <cell r="EI43">
            <v>-3265212.5999999978</v>
          </cell>
          <cell r="EK43">
            <v>0.1043638474924669</v>
          </cell>
          <cell r="EM43">
            <v>-34552029.619999997</v>
          </cell>
          <cell r="EO43">
            <v>-31286817.02</v>
          </cell>
          <cell r="EQ43">
            <v>-3265212.5999999978</v>
          </cell>
          <cell r="ES43">
            <v>0.1043638474924669</v>
          </cell>
          <cell r="EU43">
            <v>0</v>
          </cell>
          <cell r="EW43">
            <v>0</v>
          </cell>
          <cell r="EY43">
            <v>0</v>
          </cell>
          <cell r="FA43">
            <v>0</v>
          </cell>
          <cell r="FC43">
            <v>0</v>
          </cell>
          <cell r="FG43">
            <v>0</v>
          </cell>
          <cell r="FI43">
            <v>0</v>
          </cell>
        </row>
        <row r="44">
          <cell r="C44" t="str">
            <v>AAA380</v>
          </cell>
          <cell r="E44" t="str">
            <v>A.II.3) Impianti e macchinari</v>
          </cell>
          <cell r="K44">
            <v>0</v>
          </cell>
          <cell r="M44">
            <v>0</v>
          </cell>
          <cell r="S44">
            <v>0</v>
          </cell>
          <cell r="U44">
            <v>0</v>
          </cell>
          <cell r="AA44">
            <v>0</v>
          </cell>
          <cell r="AC44">
            <v>0</v>
          </cell>
          <cell r="AI44">
            <v>0</v>
          </cell>
          <cell r="AK44">
            <v>0</v>
          </cell>
          <cell r="AQ44">
            <v>0</v>
          </cell>
          <cell r="AS44">
            <v>0</v>
          </cell>
          <cell r="AY44">
            <v>0</v>
          </cell>
          <cell r="BA44">
            <v>0</v>
          </cell>
          <cell r="BG44">
            <v>0</v>
          </cell>
          <cell r="BI44">
            <v>0</v>
          </cell>
          <cell r="BO44">
            <v>0</v>
          </cell>
          <cell r="BQ44">
            <v>0</v>
          </cell>
          <cell r="BW44">
            <v>0</v>
          </cell>
          <cell r="BY44">
            <v>0</v>
          </cell>
          <cell r="CE44">
            <v>0</v>
          </cell>
          <cell r="CG44">
            <v>0</v>
          </cell>
          <cell r="CM44">
            <v>0</v>
          </cell>
          <cell r="CO44">
            <v>0</v>
          </cell>
          <cell r="CU44">
            <v>0</v>
          </cell>
          <cell r="CW44">
            <v>0</v>
          </cell>
          <cell r="DC44">
            <v>0</v>
          </cell>
          <cell r="DE44">
            <v>0</v>
          </cell>
          <cell r="DK44">
            <v>0</v>
          </cell>
          <cell r="DM44">
            <v>0</v>
          </cell>
          <cell r="DS44">
            <v>0</v>
          </cell>
          <cell r="DU44">
            <v>0</v>
          </cell>
          <cell r="EA44">
            <v>0</v>
          </cell>
          <cell r="EC44">
            <v>0</v>
          </cell>
          <cell r="EE44">
            <v>3136039.37</v>
          </cell>
          <cell r="EG44">
            <v>1971051.8099999996</v>
          </cell>
          <cell r="EI44">
            <v>1164987.5600000005</v>
          </cell>
          <cell r="EK44">
            <v>0.59104867466675104</v>
          </cell>
          <cell r="EM44">
            <v>3136039.37</v>
          </cell>
          <cell r="EO44">
            <v>1971051.8099999996</v>
          </cell>
          <cell r="EQ44">
            <v>1164987.5600000005</v>
          </cell>
          <cell r="ES44">
            <v>0.59104867466675104</v>
          </cell>
          <cell r="EU44">
            <v>0</v>
          </cell>
          <cell r="EW44">
            <v>0</v>
          </cell>
          <cell r="EY44">
            <v>0</v>
          </cell>
          <cell r="FA44">
            <v>0</v>
          </cell>
          <cell r="FC44">
            <v>0</v>
          </cell>
          <cell r="FG44">
            <v>0</v>
          </cell>
          <cell r="FI44">
            <v>0</v>
          </cell>
        </row>
        <row r="45">
          <cell r="C45" t="str">
            <v>AAA390</v>
          </cell>
          <cell r="E45" t="str">
            <v>A.II.3.a) Impianti e macchinari</v>
          </cell>
          <cell r="K45">
            <v>0</v>
          </cell>
          <cell r="M45">
            <v>0</v>
          </cell>
          <cell r="S45">
            <v>0</v>
          </cell>
          <cell r="U45">
            <v>0</v>
          </cell>
          <cell r="AA45">
            <v>0</v>
          </cell>
          <cell r="AC45">
            <v>0</v>
          </cell>
          <cell r="AI45">
            <v>0</v>
          </cell>
          <cell r="AK45">
            <v>0</v>
          </cell>
          <cell r="AQ45">
            <v>0</v>
          </cell>
          <cell r="AS45">
            <v>0</v>
          </cell>
          <cell r="AY45">
            <v>0</v>
          </cell>
          <cell r="BA45">
            <v>0</v>
          </cell>
          <cell r="BG45">
            <v>0</v>
          </cell>
          <cell r="BI45">
            <v>0</v>
          </cell>
          <cell r="BO45">
            <v>0</v>
          </cell>
          <cell r="BQ45">
            <v>0</v>
          </cell>
          <cell r="BW45">
            <v>0</v>
          </cell>
          <cell r="BY45">
            <v>0</v>
          </cell>
          <cell r="CE45">
            <v>0</v>
          </cell>
          <cell r="CG45">
            <v>0</v>
          </cell>
          <cell r="CM45">
            <v>0</v>
          </cell>
          <cell r="CO45">
            <v>0</v>
          </cell>
          <cell r="CU45">
            <v>0</v>
          </cell>
          <cell r="CW45">
            <v>0</v>
          </cell>
          <cell r="DC45">
            <v>0</v>
          </cell>
          <cell r="DE45">
            <v>0</v>
          </cell>
          <cell r="DK45">
            <v>0</v>
          </cell>
          <cell r="DM45">
            <v>0</v>
          </cell>
          <cell r="DS45">
            <v>0</v>
          </cell>
          <cell r="DU45">
            <v>0</v>
          </cell>
          <cell r="EA45">
            <v>0</v>
          </cell>
          <cell r="EC45">
            <v>0</v>
          </cell>
          <cell r="EE45">
            <v>8430337.6799999997</v>
          </cell>
          <cell r="EG45">
            <v>7320975.1099999994</v>
          </cell>
          <cell r="EI45">
            <v>1109362.5700000003</v>
          </cell>
          <cell r="EK45">
            <v>0.15153207780814329</v>
          </cell>
          <cell r="EM45">
            <v>8430337.6799999997</v>
          </cell>
          <cell r="EO45">
            <v>7320975.1099999994</v>
          </cell>
          <cell r="EQ45">
            <v>1109362.5700000003</v>
          </cell>
          <cell r="ES45">
            <v>0.15153207780814329</v>
          </cell>
          <cell r="EU45">
            <v>0</v>
          </cell>
          <cell r="EW45">
            <v>0</v>
          </cell>
          <cell r="EY45">
            <v>0</v>
          </cell>
          <cell r="FA45">
            <v>0</v>
          </cell>
          <cell r="FC45">
            <v>0</v>
          </cell>
          <cell r="FG45">
            <v>0</v>
          </cell>
          <cell r="FI45">
            <v>0</v>
          </cell>
        </row>
        <row r="46">
          <cell r="C46" t="str">
            <v>AAA400</v>
          </cell>
          <cell r="E46" t="str">
            <v>A.II.3.b) F.do Amm.to Impianti e macchinari</v>
          </cell>
          <cell r="K46">
            <v>0</v>
          </cell>
          <cell r="M46">
            <v>0</v>
          </cell>
          <cell r="S46">
            <v>0</v>
          </cell>
          <cell r="U46">
            <v>0</v>
          </cell>
          <cell r="AA46">
            <v>0</v>
          </cell>
          <cell r="AC46">
            <v>0</v>
          </cell>
          <cell r="AI46">
            <v>0</v>
          </cell>
          <cell r="AK46">
            <v>0</v>
          </cell>
          <cell r="AQ46">
            <v>0</v>
          </cell>
          <cell r="AS46">
            <v>0</v>
          </cell>
          <cell r="AY46">
            <v>0</v>
          </cell>
          <cell r="BA46">
            <v>0</v>
          </cell>
          <cell r="BG46">
            <v>0</v>
          </cell>
          <cell r="BI46">
            <v>0</v>
          </cell>
          <cell r="BO46">
            <v>0</v>
          </cell>
          <cell r="BQ46">
            <v>0</v>
          </cell>
          <cell r="BW46">
            <v>0</v>
          </cell>
          <cell r="BY46">
            <v>0</v>
          </cell>
          <cell r="CE46">
            <v>0</v>
          </cell>
          <cell r="CG46">
            <v>0</v>
          </cell>
          <cell r="CM46">
            <v>0</v>
          </cell>
          <cell r="CO46">
            <v>0</v>
          </cell>
          <cell r="CU46">
            <v>0</v>
          </cell>
          <cell r="CW46">
            <v>0</v>
          </cell>
          <cell r="DC46">
            <v>0</v>
          </cell>
          <cell r="DE46">
            <v>0</v>
          </cell>
          <cell r="DK46">
            <v>0</v>
          </cell>
          <cell r="DM46">
            <v>0</v>
          </cell>
          <cell r="DS46">
            <v>0</v>
          </cell>
          <cell r="DU46">
            <v>0</v>
          </cell>
          <cell r="EA46">
            <v>0</v>
          </cell>
          <cell r="EC46">
            <v>0</v>
          </cell>
          <cell r="EE46">
            <v>-5294298.3099999996</v>
          </cell>
          <cell r="EG46">
            <v>-5349923.3</v>
          </cell>
          <cell r="EI46">
            <v>55624.990000000224</v>
          </cell>
          <cell r="EK46">
            <v>-1.0397343453503386E-2</v>
          </cell>
          <cell r="EM46">
            <v>-5294298.3099999996</v>
          </cell>
          <cell r="EO46">
            <v>-5349923.3</v>
          </cell>
          <cell r="EQ46">
            <v>55624.990000000224</v>
          </cell>
          <cell r="ES46">
            <v>-1.0397343453503386E-2</v>
          </cell>
          <cell r="EU46">
            <v>0</v>
          </cell>
          <cell r="EW46">
            <v>0</v>
          </cell>
          <cell r="EY46">
            <v>0</v>
          </cell>
          <cell r="FA46">
            <v>0</v>
          </cell>
          <cell r="FC46">
            <v>0</v>
          </cell>
          <cell r="FG46">
            <v>0</v>
          </cell>
          <cell r="FI46">
            <v>0</v>
          </cell>
        </row>
        <row r="47">
          <cell r="C47" t="str">
            <v>AAA410</v>
          </cell>
          <cell r="E47" t="str">
            <v>A.II.4) Attrezzature sanitarie e scientifiche</v>
          </cell>
          <cell r="K47">
            <v>0</v>
          </cell>
          <cell r="M47">
            <v>0</v>
          </cell>
          <cell r="S47">
            <v>0</v>
          </cell>
          <cell r="U47">
            <v>0</v>
          </cell>
          <cell r="AA47">
            <v>0</v>
          </cell>
          <cell r="AC47">
            <v>0</v>
          </cell>
          <cell r="AI47">
            <v>0</v>
          </cell>
          <cell r="AK47">
            <v>0</v>
          </cell>
          <cell r="AQ47">
            <v>0</v>
          </cell>
          <cell r="AS47">
            <v>0</v>
          </cell>
          <cell r="AY47">
            <v>0</v>
          </cell>
          <cell r="BA47">
            <v>0</v>
          </cell>
          <cell r="BG47">
            <v>0</v>
          </cell>
          <cell r="BI47">
            <v>0</v>
          </cell>
          <cell r="BO47">
            <v>0</v>
          </cell>
          <cell r="BQ47">
            <v>0</v>
          </cell>
          <cell r="BW47">
            <v>0</v>
          </cell>
          <cell r="BY47">
            <v>0</v>
          </cell>
          <cell r="CE47">
            <v>0</v>
          </cell>
          <cell r="CG47">
            <v>0</v>
          </cell>
          <cell r="CM47">
            <v>0</v>
          </cell>
          <cell r="CO47">
            <v>0</v>
          </cell>
          <cell r="CU47">
            <v>0</v>
          </cell>
          <cell r="CW47">
            <v>0</v>
          </cell>
          <cell r="DC47">
            <v>0</v>
          </cell>
          <cell r="DE47">
            <v>0</v>
          </cell>
          <cell r="DK47">
            <v>0</v>
          </cell>
          <cell r="DM47">
            <v>0</v>
          </cell>
          <cell r="DS47">
            <v>0</v>
          </cell>
          <cell r="DU47">
            <v>0</v>
          </cell>
          <cell r="EA47">
            <v>0</v>
          </cell>
          <cell r="EC47">
            <v>0</v>
          </cell>
          <cell r="EE47">
            <v>7179938.9099999964</v>
          </cell>
          <cell r="EG47">
            <v>7375487.950000003</v>
          </cell>
          <cell r="EI47">
            <v>-195549.04000000656</v>
          </cell>
          <cell r="EK47">
            <v>-2.6513369871346136E-2</v>
          </cell>
          <cell r="EM47">
            <v>7179938.9099999964</v>
          </cell>
          <cell r="EO47">
            <v>7375487.950000003</v>
          </cell>
          <cell r="EQ47">
            <v>-195549.04000000656</v>
          </cell>
          <cell r="ES47">
            <v>-2.6513369871346136E-2</v>
          </cell>
          <cell r="EU47">
            <v>0</v>
          </cell>
          <cell r="EW47">
            <v>0</v>
          </cell>
          <cell r="EY47">
            <v>0</v>
          </cell>
          <cell r="FA47">
            <v>0</v>
          </cell>
          <cell r="FC47">
            <v>0</v>
          </cell>
          <cell r="FG47">
            <v>0</v>
          </cell>
          <cell r="FI47">
            <v>0</v>
          </cell>
        </row>
        <row r="48">
          <cell r="C48" t="str">
            <v>AAA420</v>
          </cell>
          <cell r="E48" t="str">
            <v>A.II.4.a) Attrezzature sanitarie e scientifiche</v>
          </cell>
          <cell r="K48">
            <v>0</v>
          </cell>
          <cell r="M48">
            <v>0</v>
          </cell>
          <cell r="S48">
            <v>0</v>
          </cell>
          <cell r="U48">
            <v>0</v>
          </cell>
          <cell r="AA48">
            <v>0</v>
          </cell>
          <cell r="AC48">
            <v>0</v>
          </cell>
          <cell r="AI48">
            <v>0</v>
          </cell>
          <cell r="AK48">
            <v>0</v>
          </cell>
          <cell r="AQ48">
            <v>0</v>
          </cell>
          <cell r="AS48">
            <v>0</v>
          </cell>
          <cell r="AY48">
            <v>0</v>
          </cell>
          <cell r="BA48">
            <v>0</v>
          </cell>
          <cell r="BG48">
            <v>0</v>
          </cell>
          <cell r="BI48">
            <v>0</v>
          </cell>
          <cell r="BO48">
            <v>0</v>
          </cell>
          <cell r="BQ48">
            <v>0</v>
          </cell>
          <cell r="BW48">
            <v>0</v>
          </cell>
          <cell r="BY48">
            <v>0</v>
          </cell>
          <cell r="CE48">
            <v>0</v>
          </cell>
          <cell r="CG48">
            <v>0</v>
          </cell>
          <cell r="CM48">
            <v>0</v>
          </cell>
          <cell r="CO48">
            <v>0</v>
          </cell>
          <cell r="CU48">
            <v>0</v>
          </cell>
          <cell r="CW48">
            <v>0</v>
          </cell>
          <cell r="DC48">
            <v>0</v>
          </cell>
          <cell r="DE48">
            <v>0</v>
          </cell>
          <cell r="DK48">
            <v>0</v>
          </cell>
          <cell r="DM48">
            <v>0</v>
          </cell>
          <cell r="DS48">
            <v>0</v>
          </cell>
          <cell r="DU48">
            <v>0</v>
          </cell>
          <cell r="EA48">
            <v>0</v>
          </cell>
          <cell r="EC48">
            <v>0</v>
          </cell>
          <cell r="EE48">
            <v>72327863.579999998</v>
          </cell>
          <cell r="EG48">
            <v>69763517.829999998</v>
          </cell>
          <cell r="EI48">
            <v>2564345.75</v>
          </cell>
          <cell r="EK48">
            <v>3.6757689832224452E-2</v>
          </cell>
          <cell r="EM48">
            <v>72327863.579999998</v>
          </cell>
          <cell r="EO48">
            <v>69763517.829999998</v>
          </cell>
          <cell r="EQ48">
            <v>2564345.75</v>
          </cell>
          <cell r="ES48">
            <v>3.6757689832224452E-2</v>
          </cell>
          <cell r="EU48">
            <v>0</v>
          </cell>
          <cell r="EW48">
            <v>0</v>
          </cell>
          <cell r="EY48">
            <v>0</v>
          </cell>
          <cell r="FA48">
            <v>0</v>
          </cell>
          <cell r="FC48">
            <v>0</v>
          </cell>
          <cell r="FG48">
            <v>0</v>
          </cell>
          <cell r="FI48">
            <v>0</v>
          </cell>
        </row>
        <row r="49">
          <cell r="C49" t="str">
            <v>AAA430</v>
          </cell>
          <cell r="E49" t="str">
            <v>A.II.4.b) F.do Amm.to Attrezzature sanitarie e scientifiche</v>
          </cell>
          <cell r="K49">
            <v>0</v>
          </cell>
          <cell r="M49">
            <v>0</v>
          </cell>
          <cell r="S49">
            <v>0</v>
          </cell>
          <cell r="U49">
            <v>0</v>
          </cell>
          <cell r="AA49">
            <v>0</v>
          </cell>
          <cell r="AC49">
            <v>0</v>
          </cell>
          <cell r="AI49">
            <v>0</v>
          </cell>
          <cell r="AK49">
            <v>0</v>
          </cell>
          <cell r="AQ49">
            <v>0</v>
          </cell>
          <cell r="AS49">
            <v>0</v>
          </cell>
          <cell r="AY49">
            <v>0</v>
          </cell>
          <cell r="BA49">
            <v>0</v>
          </cell>
          <cell r="BG49">
            <v>0</v>
          </cell>
          <cell r="BI49">
            <v>0</v>
          </cell>
          <cell r="BO49">
            <v>0</v>
          </cell>
          <cell r="BQ49">
            <v>0</v>
          </cell>
          <cell r="BW49">
            <v>0</v>
          </cell>
          <cell r="BY49">
            <v>0</v>
          </cell>
          <cell r="CE49">
            <v>0</v>
          </cell>
          <cell r="CG49">
            <v>0</v>
          </cell>
          <cell r="CM49">
            <v>0</v>
          </cell>
          <cell r="CO49">
            <v>0</v>
          </cell>
          <cell r="CU49">
            <v>0</v>
          </cell>
          <cell r="CW49">
            <v>0</v>
          </cell>
          <cell r="DC49">
            <v>0</v>
          </cell>
          <cell r="DE49">
            <v>0</v>
          </cell>
          <cell r="DK49">
            <v>0</v>
          </cell>
          <cell r="DM49">
            <v>0</v>
          </cell>
          <cell r="DS49">
            <v>0</v>
          </cell>
          <cell r="DU49">
            <v>0</v>
          </cell>
          <cell r="EA49">
            <v>0</v>
          </cell>
          <cell r="EC49">
            <v>0</v>
          </cell>
          <cell r="EE49">
            <v>-65147924.670000002</v>
          </cell>
          <cell r="EG49">
            <v>-62388029.879999995</v>
          </cell>
          <cell r="EI49">
            <v>-2759894.7900000066</v>
          </cell>
          <cell r="EK49">
            <v>4.4237569214936184E-2</v>
          </cell>
          <cell r="EM49">
            <v>-65147924.670000002</v>
          </cell>
          <cell r="EO49">
            <v>-62388029.879999995</v>
          </cell>
          <cell r="EQ49">
            <v>-2759894.7900000066</v>
          </cell>
          <cell r="ES49">
            <v>4.4237569214936184E-2</v>
          </cell>
          <cell r="EU49">
            <v>0</v>
          </cell>
          <cell r="EW49">
            <v>0</v>
          </cell>
          <cell r="EY49">
            <v>0</v>
          </cell>
          <cell r="FA49">
            <v>0</v>
          </cell>
          <cell r="FC49">
            <v>0</v>
          </cell>
          <cell r="FG49">
            <v>0</v>
          </cell>
          <cell r="FI49">
            <v>0</v>
          </cell>
        </row>
        <row r="50">
          <cell r="C50" t="str">
            <v>AAA440</v>
          </cell>
          <cell r="E50" t="str">
            <v>A.II.5) Mobili e arredi</v>
          </cell>
          <cell r="K50">
            <v>0</v>
          </cell>
          <cell r="M50">
            <v>0</v>
          </cell>
          <cell r="S50">
            <v>0</v>
          </cell>
          <cell r="U50">
            <v>0</v>
          </cell>
          <cell r="AA50">
            <v>0</v>
          </cell>
          <cell r="AC50">
            <v>0</v>
          </cell>
          <cell r="AI50">
            <v>0</v>
          </cell>
          <cell r="AK50">
            <v>0</v>
          </cell>
          <cell r="AQ50">
            <v>0</v>
          </cell>
          <cell r="AS50">
            <v>0</v>
          </cell>
          <cell r="AY50">
            <v>0</v>
          </cell>
          <cell r="BA50">
            <v>0</v>
          </cell>
          <cell r="BG50">
            <v>0</v>
          </cell>
          <cell r="BI50">
            <v>0</v>
          </cell>
          <cell r="BO50">
            <v>0</v>
          </cell>
          <cell r="BQ50">
            <v>0</v>
          </cell>
          <cell r="BW50">
            <v>0</v>
          </cell>
          <cell r="BY50">
            <v>0</v>
          </cell>
          <cell r="CE50">
            <v>0</v>
          </cell>
          <cell r="CG50">
            <v>0</v>
          </cell>
          <cell r="CM50">
            <v>0</v>
          </cell>
          <cell r="CO50">
            <v>0</v>
          </cell>
          <cell r="CU50">
            <v>0</v>
          </cell>
          <cell r="CW50">
            <v>0</v>
          </cell>
          <cell r="DC50">
            <v>0</v>
          </cell>
          <cell r="DE50">
            <v>0</v>
          </cell>
          <cell r="DK50">
            <v>0</v>
          </cell>
          <cell r="DM50">
            <v>0</v>
          </cell>
          <cell r="DS50">
            <v>0</v>
          </cell>
          <cell r="DU50">
            <v>0</v>
          </cell>
          <cell r="EA50">
            <v>0</v>
          </cell>
          <cell r="EC50">
            <v>0</v>
          </cell>
          <cell r="EE50">
            <v>1083012.4799999995</v>
          </cell>
          <cell r="EG50">
            <v>1179363.96</v>
          </cell>
          <cell r="EI50">
            <v>-96351.480000000447</v>
          </cell>
          <cell r="EK50">
            <v>-8.1697833126934322E-2</v>
          </cell>
          <cell r="EM50">
            <v>1083012.4799999995</v>
          </cell>
          <cell r="EO50">
            <v>1179363.96</v>
          </cell>
          <cell r="EQ50">
            <v>-96351.480000000447</v>
          </cell>
          <cell r="ES50">
            <v>-8.1697833126934322E-2</v>
          </cell>
          <cell r="EU50">
            <v>0</v>
          </cell>
          <cell r="EW50">
            <v>0</v>
          </cell>
          <cell r="EY50">
            <v>0</v>
          </cell>
          <cell r="FA50">
            <v>0</v>
          </cell>
          <cell r="FC50">
            <v>0</v>
          </cell>
          <cell r="FG50">
            <v>0</v>
          </cell>
          <cell r="FI50">
            <v>0</v>
          </cell>
        </row>
        <row r="51">
          <cell r="C51" t="str">
            <v>AAA450</v>
          </cell>
          <cell r="E51" t="str">
            <v>A.II.5.a) Mobili e arredi</v>
          </cell>
          <cell r="K51">
            <v>0</v>
          </cell>
          <cell r="M51">
            <v>0</v>
          </cell>
          <cell r="S51">
            <v>0</v>
          </cell>
          <cell r="U51">
            <v>0</v>
          </cell>
          <cell r="AA51">
            <v>0</v>
          </cell>
          <cell r="AC51">
            <v>0</v>
          </cell>
          <cell r="AI51">
            <v>0</v>
          </cell>
          <cell r="AK51">
            <v>0</v>
          </cell>
          <cell r="AQ51">
            <v>0</v>
          </cell>
          <cell r="AS51">
            <v>0</v>
          </cell>
          <cell r="AY51">
            <v>0</v>
          </cell>
          <cell r="BA51">
            <v>0</v>
          </cell>
          <cell r="BG51">
            <v>0</v>
          </cell>
          <cell r="BI51">
            <v>0</v>
          </cell>
          <cell r="BO51">
            <v>0</v>
          </cell>
          <cell r="BQ51">
            <v>0</v>
          </cell>
          <cell r="BW51">
            <v>0</v>
          </cell>
          <cell r="BY51">
            <v>0</v>
          </cell>
          <cell r="CE51">
            <v>0</v>
          </cell>
          <cell r="CG51">
            <v>0</v>
          </cell>
          <cell r="CM51">
            <v>0</v>
          </cell>
          <cell r="CO51">
            <v>0</v>
          </cell>
          <cell r="CU51">
            <v>0</v>
          </cell>
          <cell r="CW51">
            <v>0</v>
          </cell>
          <cell r="DC51">
            <v>0</v>
          </cell>
          <cell r="DE51">
            <v>0</v>
          </cell>
          <cell r="DK51">
            <v>0</v>
          </cell>
          <cell r="DM51">
            <v>0</v>
          </cell>
          <cell r="DS51">
            <v>0</v>
          </cell>
          <cell r="DU51">
            <v>0</v>
          </cell>
          <cell r="EA51">
            <v>0</v>
          </cell>
          <cell r="EC51">
            <v>0</v>
          </cell>
          <cell r="EE51">
            <v>7184995.3899999997</v>
          </cell>
          <cell r="EG51">
            <v>6995882.04</v>
          </cell>
          <cell r="EI51">
            <v>189113.34999999963</v>
          </cell>
          <cell r="EK51">
            <v>2.7032095298164808E-2</v>
          </cell>
          <cell r="EM51">
            <v>7184995.3899999997</v>
          </cell>
          <cell r="EO51">
            <v>6995882.04</v>
          </cell>
          <cell r="EQ51">
            <v>189113.34999999963</v>
          </cell>
          <cell r="ES51">
            <v>2.7032095298164808E-2</v>
          </cell>
          <cell r="EU51">
            <v>0</v>
          </cell>
          <cell r="EW51">
            <v>0</v>
          </cell>
          <cell r="EY51">
            <v>0</v>
          </cell>
          <cell r="FA51">
            <v>0</v>
          </cell>
          <cell r="FC51">
            <v>0</v>
          </cell>
          <cell r="FG51">
            <v>0</v>
          </cell>
          <cell r="FI51">
            <v>0</v>
          </cell>
        </row>
        <row r="52">
          <cell r="C52" t="str">
            <v>AAA460</v>
          </cell>
          <cell r="E52" t="str">
            <v>A.II.5.b) F.do Amm.to Mobili e arredi</v>
          </cell>
          <cell r="K52">
            <v>0</v>
          </cell>
          <cell r="M52">
            <v>0</v>
          </cell>
          <cell r="S52">
            <v>0</v>
          </cell>
          <cell r="U52">
            <v>0</v>
          </cell>
          <cell r="AA52">
            <v>0</v>
          </cell>
          <cell r="AC52">
            <v>0</v>
          </cell>
          <cell r="AI52">
            <v>0</v>
          </cell>
          <cell r="AK52">
            <v>0</v>
          </cell>
          <cell r="AQ52">
            <v>0</v>
          </cell>
          <cell r="AS52">
            <v>0</v>
          </cell>
          <cell r="AY52">
            <v>0</v>
          </cell>
          <cell r="BA52">
            <v>0</v>
          </cell>
          <cell r="BG52">
            <v>0</v>
          </cell>
          <cell r="BI52">
            <v>0</v>
          </cell>
          <cell r="BO52">
            <v>0</v>
          </cell>
          <cell r="BQ52">
            <v>0</v>
          </cell>
          <cell r="BW52">
            <v>0</v>
          </cell>
          <cell r="BY52">
            <v>0</v>
          </cell>
          <cell r="CE52">
            <v>0</v>
          </cell>
          <cell r="CG52">
            <v>0</v>
          </cell>
          <cell r="CM52">
            <v>0</v>
          </cell>
          <cell r="CO52">
            <v>0</v>
          </cell>
          <cell r="CU52">
            <v>0</v>
          </cell>
          <cell r="CW52">
            <v>0</v>
          </cell>
          <cell r="DC52">
            <v>0</v>
          </cell>
          <cell r="DE52">
            <v>0</v>
          </cell>
          <cell r="DK52">
            <v>0</v>
          </cell>
          <cell r="DM52">
            <v>0</v>
          </cell>
          <cell r="DS52">
            <v>0</v>
          </cell>
          <cell r="DU52">
            <v>0</v>
          </cell>
          <cell r="EA52">
            <v>0</v>
          </cell>
          <cell r="EC52">
            <v>0</v>
          </cell>
          <cell r="EE52">
            <v>-6101982.9100000001</v>
          </cell>
          <cell r="EG52">
            <v>-5816518.0800000001</v>
          </cell>
          <cell r="EI52">
            <v>-285464.83000000007</v>
          </cell>
          <cell r="EK52">
            <v>4.9078301842053258E-2</v>
          </cell>
          <cell r="EM52">
            <v>-6101982.9100000001</v>
          </cell>
          <cell r="EO52">
            <v>-5816518.0800000001</v>
          </cell>
          <cell r="EQ52">
            <v>-285464.83000000007</v>
          </cell>
          <cell r="ES52">
            <v>4.9078301842053258E-2</v>
          </cell>
          <cell r="EU52">
            <v>0</v>
          </cell>
          <cell r="EW52">
            <v>0</v>
          </cell>
          <cell r="EY52">
            <v>0</v>
          </cell>
          <cell r="FA52">
            <v>0</v>
          </cell>
          <cell r="FC52">
            <v>0</v>
          </cell>
          <cell r="FG52">
            <v>0</v>
          </cell>
          <cell r="FI52">
            <v>0</v>
          </cell>
        </row>
        <row r="53">
          <cell r="C53" t="str">
            <v>AAA470</v>
          </cell>
          <cell r="E53" t="str">
            <v>A.II.6) Automezzi</v>
          </cell>
          <cell r="K53">
            <v>0</v>
          </cell>
          <cell r="M53">
            <v>0</v>
          </cell>
          <cell r="S53">
            <v>0</v>
          </cell>
          <cell r="U53">
            <v>0</v>
          </cell>
          <cell r="AA53">
            <v>0</v>
          </cell>
          <cell r="AC53">
            <v>0</v>
          </cell>
          <cell r="AI53">
            <v>0</v>
          </cell>
          <cell r="AK53">
            <v>0</v>
          </cell>
          <cell r="AQ53">
            <v>0</v>
          </cell>
          <cell r="AS53">
            <v>0</v>
          </cell>
          <cell r="AY53">
            <v>0</v>
          </cell>
          <cell r="BA53">
            <v>0</v>
          </cell>
          <cell r="BG53">
            <v>0</v>
          </cell>
          <cell r="BI53">
            <v>0</v>
          </cell>
          <cell r="BO53">
            <v>0</v>
          </cell>
          <cell r="BQ53">
            <v>0</v>
          </cell>
          <cell r="BW53">
            <v>0</v>
          </cell>
          <cell r="BY53">
            <v>0</v>
          </cell>
          <cell r="CE53">
            <v>0</v>
          </cell>
          <cell r="CG53">
            <v>0</v>
          </cell>
          <cell r="CM53">
            <v>0</v>
          </cell>
          <cell r="CO53">
            <v>0</v>
          </cell>
          <cell r="CU53">
            <v>0</v>
          </cell>
          <cell r="CW53">
            <v>0</v>
          </cell>
          <cell r="DC53">
            <v>0</v>
          </cell>
          <cell r="DE53">
            <v>0</v>
          </cell>
          <cell r="DK53">
            <v>0</v>
          </cell>
          <cell r="DM53">
            <v>0</v>
          </cell>
          <cell r="DS53">
            <v>0</v>
          </cell>
          <cell r="DU53">
            <v>0</v>
          </cell>
          <cell r="EA53">
            <v>0</v>
          </cell>
          <cell r="EC53">
            <v>0</v>
          </cell>
          <cell r="EE53">
            <v>54765.060000000522</v>
          </cell>
          <cell r="EG53">
            <v>87164.910000000149</v>
          </cell>
          <cell r="EI53">
            <v>-32399.849999999627</v>
          </cell>
          <cell r="EK53">
            <v>-0.37170749100755768</v>
          </cell>
          <cell r="EM53">
            <v>54765.060000000522</v>
          </cell>
          <cell r="EO53">
            <v>87164.910000000149</v>
          </cell>
          <cell r="EQ53">
            <v>-32399.849999999627</v>
          </cell>
          <cell r="ES53">
            <v>-0.37170749100755768</v>
          </cell>
          <cell r="EU53">
            <v>0</v>
          </cell>
          <cell r="EW53">
            <v>0</v>
          </cell>
          <cell r="EY53">
            <v>0</v>
          </cell>
          <cell r="FA53">
            <v>0</v>
          </cell>
          <cell r="FC53">
            <v>0</v>
          </cell>
          <cell r="FG53">
            <v>0</v>
          </cell>
          <cell r="FI53">
            <v>0</v>
          </cell>
        </row>
        <row r="54">
          <cell r="C54" t="str">
            <v>AAA480</v>
          </cell>
          <cell r="E54" t="str">
            <v>A.II.6.a) Automezzi</v>
          </cell>
          <cell r="K54">
            <v>0</v>
          </cell>
          <cell r="M54">
            <v>0</v>
          </cell>
          <cell r="S54">
            <v>0</v>
          </cell>
          <cell r="U54">
            <v>0</v>
          </cell>
          <cell r="AA54">
            <v>0</v>
          </cell>
          <cell r="AC54">
            <v>0</v>
          </cell>
          <cell r="AI54">
            <v>0</v>
          </cell>
          <cell r="AK54">
            <v>0</v>
          </cell>
          <cell r="AQ54">
            <v>0</v>
          </cell>
          <cell r="AS54">
            <v>0</v>
          </cell>
          <cell r="AY54">
            <v>0</v>
          </cell>
          <cell r="BA54">
            <v>0</v>
          </cell>
          <cell r="BG54">
            <v>0</v>
          </cell>
          <cell r="BI54">
            <v>0</v>
          </cell>
          <cell r="BO54">
            <v>0</v>
          </cell>
          <cell r="BQ54">
            <v>0</v>
          </cell>
          <cell r="BW54">
            <v>0</v>
          </cell>
          <cell r="BY54">
            <v>0</v>
          </cell>
          <cell r="CE54">
            <v>0</v>
          </cell>
          <cell r="CG54">
            <v>0</v>
          </cell>
          <cell r="CM54">
            <v>0</v>
          </cell>
          <cell r="CO54">
            <v>0</v>
          </cell>
          <cell r="CU54">
            <v>0</v>
          </cell>
          <cell r="CW54">
            <v>0</v>
          </cell>
          <cell r="DC54">
            <v>0</v>
          </cell>
          <cell r="DE54">
            <v>0</v>
          </cell>
          <cell r="DK54">
            <v>0</v>
          </cell>
          <cell r="DM54">
            <v>0</v>
          </cell>
          <cell r="DS54">
            <v>0</v>
          </cell>
          <cell r="DU54">
            <v>0</v>
          </cell>
          <cell r="EA54">
            <v>0</v>
          </cell>
          <cell r="EC54">
            <v>0</v>
          </cell>
          <cell r="EE54">
            <v>2532769.7800000003</v>
          </cell>
          <cell r="EG54">
            <v>2532769.7800000003</v>
          </cell>
          <cell r="EI54">
            <v>0</v>
          </cell>
          <cell r="EK54">
            <v>0</v>
          </cell>
          <cell r="EM54">
            <v>2532769.7800000003</v>
          </cell>
          <cell r="EO54">
            <v>2532769.7800000003</v>
          </cell>
          <cell r="EQ54">
            <v>0</v>
          </cell>
          <cell r="ES54">
            <v>0</v>
          </cell>
          <cell r="EU54">
            <v>0</v>
          </cell>
          <cell r="EW54">
            <v>0</v>
          </cell>
          <cell r="EY54">
            <v>0</v>
          </cell>
          <cell r="FA54">
            <v>0</v>
          </cell>
          <cell r="FC54">
            <v>0</v>
          </cell>
          <cell r="FG54">
            <v>0</v>
          </cell>
          <cell r="FI54">
            <v>0</v>
          </cell>
        </row>
        <row r="55">
          <cell r="C55" t="str">
            <v>AAA490</v>
          </cell>
          <cell r="E55" t="str">
            <v>A.II.6.b) F.do Amm.to Automezzi</v>
          </cell>
          <cell r="K55">
            <v>0</v>
          </cell>
          <cell r="M55">
            <v>0</v>
          </cell>
          <cell r="S55">
            <v>0</v>
          </cell>
          <cell r="U55">
            <v>0</v>
          </cell>
          <cell r="AA55">
            <v>0</v>
          </cell>
          <cell r="AC55">
            <v>0</v>
          </cell>
          <cell r="AI55">
            <v>0</v>
          </cell>
          <cell r="AK55">
            <v>0</v>
          </cell>
          <cell r="AQ55">
            <v>0</v>
          </cell>
          <cell r="AS55">
            <v>0</v>
          </cell>
          <cell r="AY55">
            <v>0</v>
          </cell>
          <cell r="BA55">
            <v>0</v>
          </cell>
          <cell r="BG55">
            <v>0</v>
          </cell>
          <cell r="BI55">
            <v>0</v>
          </cell>
          <cell r="BO55">
            <v>0</v>
          </cell>
          <cell r="BQ55">
            <v>0</v>
          </cell>
          <cell r="BW55">
            <v>0</v>
          </cell>
          <cell r="BY55">
            <v>0</v>
          </cell>
          <cell r="CE55">
            <v>0</v>
          </cell>
          <cell r="CG55">
            <v>0</v>
          </cell>
          <cell r="CM55">
            <v>0</v>
          </cell>
          <cell r="CO55">
            <v>0</v>
          </cell>
          <cell r="CU55">
            <v>0</v>
          </cell>
          <cell r="CW55">
            <v>0</v>
          </cell>
          <cell r="DC55">
            <v>0</v>
          </cell>
          <cell r="DE55">
            <v>0</v>
          </cell>
          <cell r="DK55">
            <v>0</v>
          </cell>
          <cell r="DM55">
            <v>0</v>
          </cell>
          <cell r="DS55">
            <v>0</v>
          </cell>
          <cell r="DU55">
            <v>0</v>
          </cell>
          <cell r="EA55">
            <v>0</v>
          </cell>
          <cell r="EC55">
            <v>0</v>
          </cell>
          <cell r="EE55">
            <v>-2478004.7199999997</v>
          </cell>
          <cell r="EG55">
            <v>-2445604.87</v>
          </cell>
          <cell r="EI55">
            <v>-32399.849999999627</v>
          </cell>
          <cell r="EK55">
            <v>1.3248194913841346E-2</v>
          </cell>
          <cell r="EM55">
            <v>-2478004.7199999997</v>
          </cell>
          <cell r="EO55">
            <v>-2445604.87</v>
          </cell>
          <cell r="EQ55">
            <v>-32399.849999999627</v>
          </cell>
          <cell r="ES55">
            <v>1.3248194913841346E-2</v>
          </cell>
          <cell r="EU55">
            <v>0</v>
          </cell>
          <cell r="EW55">
            <v>0</v>
          </cell>
          <cell r="EY55">
            <v>0</v>
          </cell>
          <cell r="FA55">
            <v>0</v>
          </cell>
          <cell r="FC55">
            <v>0</v>
          </cell>
          <cell r="FG55">
            <v>0</v>
          </cell>
          <cell r="FI55">
            <v>0</v>
          </cell>
        </row>
        <row r="56">
          <cell r="C56" t="str">
            <v>AAA500</v>
          </cell>
          <cell r="E56" t="str">
            <v>A.II.7) Oggetti d'arte</v>
          </cell>
          <cell r="K56">
            <v>0</v>
          </cell>
          <cell r="M56">
            <v>0</v>
          </cell>
          <cell r="S56">
            <v>0</v>
          </cell>
          <cell r="U56">
            <v>0</v>
          </cell>
          <cell r="AA56">
            <v>0</v>
          </cell>
          <cell r="AC56">
            <v>0</v>
          </cell>
          <cell r="AI56">
            <v>0</v>
          </cell>
          <cell r="AK56">
            <v>0</v>
          </cell>
          <cell r="AQ56">
            <v>0</v>
          </cell>
          <cell r="AS56">
            <v>0</v>
          </cell>
          <cell r="AY56">
            <v>0</v>
          </cell>
          <cell r="BA56">
            <v>0</v>
          </cell>
          <cell r="BG56">
            <v>0</v>
          </cell>
          <cell r="BI56">
            <v>0</v>
          </cell>
          <cell r="BO56">
            <v>0</v>
          </cell>
          <cell r="BQ56">
            <v>0</v>
          </cell>
          <cell r="BW56">
            <v>0</v>
          </cell>
          <cell r="EE56">
            <v>0</v>
          </cell>
          <cell r="EG56">
            <v>0</v>
          </cell>
          <cell r="EI56">
            <v>0</v>
          </cell>
          <cell r="EK56">
            <v>0</v>
          </cell>
          <cell r="EM56">
            <v>0</v>
          </cell>
          <cell r="EO56">
            <v>0</v>
          </cell>
          <cell r="EQ56">
            <v>0</v>
          </cell>
          <cell r="ES56">
            <v>0</v>
          </cell>
          <cell r="EU56">
            <v>0</v>
          </cell>
          <cell r="EW56">
            <v>0</v>
          </cell>
          <cell r="EY56">
            <v>0</v>
          </cell>
          <cell r="FA56">
            <v>0</v>
          </cell>
          <cell r="FC56">
            <v>0</v>
          </cell>
          <cell r="FG56">
            <v>0</v>
          </cell>
          <cell r="FI56">
            <v>0</v>
          </cell>
        </row>
        <row r="57">
          <cell r="C57" t="str">
            <v>AAA510</v>
          </cell>
          <cell r="E57" t="str">
            <v>A.II.8) Altre immobilizzazioni materiali</v>
          </cell>
          <cell r="K57">
            <v>0</v>
          </cell>
          <cell r="M57">
            <v>0</v>
          </cell>
          <cell r="S57">
            <v>0</v>
          </cell>
          <cell r="U57">
            <v>0</v>
          </cell>
          <cell r="AA57">
            <v>0</v>
          </cell>
          <cell r="AC57">
            <v>0</v>
          </cell>
          <cell r="AI57">
            <v>0</v>
          </cell>
          <cell r="AK57">
            <v>0</v>
          </cell>
          <cell r="AQ57">
            <v>0</v>
          </cell>
          <cell r="AS57">
            <v>0</v>
          </cell>
          <cell r="AY57">
            <v>0</v>
          </cell>
          <cell r="BA57">
            <v>0</v>
          </cell>
          <cell r="BG57">
            <v>0</v>
          </cell>
          <cell r="BI57">
            <v>0</v>
          </cell>
          <cell r="BO57">
            <v>0</v>
          </cell>
          <cell r="BQ57">
            <v>0</v>
          </cell>
          <cell r="BW57">
            <v>0</v>
          </cell>
          <cell r="BY57">
            <v>0</v>
          </cell>
          <cell r="CE57">
            <v>0</v>
          </cell>
          <cell r="CG57">
            <v>0</v>
          </cell>
          <cell r="CM57">
            <v>0</v>
          </cell>
          <cell r="CO57">
            <v>0</v>
          </cell>
          <cell r="CU57">
            <v>0</v>
          </cell>
          <cell r="CW57">
            <v>0</v>
          </cell>
          <cell r="DC57">
            <v>0</v>
          </cell>
          <cell r="DE57">
            <v>0</v>
          </cell>
          <cell r="DK57">
            <v>0</v>
          </cell>
          <cell r="DM57">
            <v>0</v>
          </cell>
          <cell r="DS57">
            <v>0</v>
          </cell>
          <cell r="DU57">
            <v>0</v>
          </cell>
          <cell r="EA57">
            <v>0</v>
          </cell>
          <cell r="EC57">
            <v>0</v>
          </cell>
          <cell r="EE57">
            <v>657602.32999999914</v>
          </cell>
          <cell r="EG57">
            <v>658069.4299999997</v>
          </cell>
          <cell r="EI57">
            <v>-467.10000000055879</v>
          </cell>
          <cell r="EK57">
            <v>-7.0980352331601092E-4</v>
          </cell>
          <cell r="EM57">
            <v>657602.32999999914</v>
          </cell>
          <cell r="EO57">
            <v>658069.4299999997</v>
          </cell>
          <cell r="EQ57">
            <v>-467.10000000055879</v>
          </cell>
          <cell r="ES57">
            <v>-7.0980352331601092E-4</v>
          </cell>
          <cell r="EU57">
            <v>0</v>
          </cell>
          <cell r="EW57">
            <v>0</v>
          </cell>
          <cell r="EY57">
            <v>0</v>
          </cell>
          <cell r="FA57">
            <v>0</v>
          </cell>
          <cell r="FC57">
            <v>0</v>
          </cell>
          <cell r="FG57">
            <v>0</v>
          </cell>
          <cell r="FI57">
            <v>0</v>
          </cell>
        </row>
        <row r="58">
          <cell r="C58" t="str">
            <v>AAA520</v>
          </cell>
          <cell r="E58" t="str">
            <v>A.II.8.a) Altre immobilizzazioni materiali</v>
          </cell>
          <cell r="K58">
            <v>0</v>
          </cell>
          <cell r="M58">
            <v>0</v>
          </cell>
          <cell r="S58">
            <v>0</v>
          </cell>
          <cell r="U58">
            <v>0</v>
          </cell>
          <cell r="AA58">
            <v>0</v>
          </cell>
          <cell r="AC58">
            <v>0</v>
          </cell>
          <cell r="AI58">
            <v>0</v>
          </cell>
          <cell r="AK58">
            <v>0</v>
          </cell>
          <cell r="AQ58">
            <v>0</v>
          </cell>
          <cell r="AS58">
            <v>0</v>
          </cell>
          <cell r="AY58">
            <v>0</v>
          </cell>
          <cell r="BA58">
            <v>0</v>
          </cell>
          <cell r="BG58">
            <v>0</v>
          </cell>
          <cell r="BI58">
            <v>0</v>
          </cell>
          <cell r="BO58">
            <v>0</v>
          </cell>
          <cell r="BQ58">
            <v>0</v>
          </cell>
          <cell r="BW58">
            <v>0</v>
          </cell>
          <cell r="BY58">
            <v>0</v>
          </cell>
          <cell r="CE58">
            <v>0</v>
          </cell>
          <cell r="CG58">
            <v>0</v>
          </cell>
          <cell r="CM58">
            <v>0</v>
          </cell>
          <cell r="CO58">
            <v>0</v>
          </cell>
          <cell r="CU58">
            <v>0</v>
          </cell>
          <cell r="CW58">
            <v>0</v>
          </cell>
          <cell r="DC58">
            <v>0</v>
          </cell>
          <cell r="DE58">
            <v>0</v>
          </cell>
          <cell r="DK58">
            <v>0</v>
          </cell>
          <cell r="DM58">
            <v>0</v>
          </cell>
          <cell r="DS58">
            <v>0</v>
          </cell>
          <cell r="DU58">
            <v>0</v>
          </cell>
          <cell r="EA58">
            <v>0</v>
          </cell>
          <cell r="EC58">
            <v>0</v>
          </cell>
          <cell r="EE58">
            <v>4609041.9899999993</v>
          </cell>
          <cell r="EG58">
            <v>4558239.09</v>
          </cell>
          <cell r="EI58">
            <v>50802.899999999441</v>
          </cell>
          <cell r="EK58">
            <v>1.1145290757444547E-2</v>
          </cell>
          <cell r="EM58">
            <v>4609041.9899999993</v>
          </cell>
          <cell r="EO58">
            <v>4558239.09</v>
          </cell>
          <cell r="EQ58">
            <v>50802.899999999441</v>
          </cell>
          <cell r="ES58">
            <v>1.1145290757444547E-2</v>
          </cell>
          <cell r="EU58">
            <v>0</v>
          </cell>
          <cell r="EW58">
            <v>0</v>
          </cell>
          <cell r="EY58">
            <v>0</v>
          </cell>
          <cell r="FA58">
            <v>0</v>
          </cell>
          <cell r="FC58">
            <v>0</v>
          </cell>
          <cell r="FG58">
            <v>0</v>
          </cell>
          <cell r="FI58">
            <v>0</v>
          </cell>
        </row>
        <row r="59">
          <cell r="C59" t="str">
            <v>AAA530</v>
          </cell>
          <cell r="E59" t="str">
            <v>A.II.8.b) F.do Amm.to Altre immobilizzazioni materiali</v>
          </cell>
          <cell r="K59">
            <v>0</v>
          </cell>
          <cell r="M59">
            <v>0</v>
          </cell>
          <cell r="S59">
            <v>0</v>
          </cell>
          <cell r="U59">
            <v>0</v>
          </cell>
          <cell r="AA59">
            <v>0</v>
          </cell>
          <cell r="AC59">
            <v>0</v>
          </cell>
          <cell r="AI59">
            <v>0</v>
          </cell>
          <cell r="AK59">
            <v>0</v>
          </cell>
          <cell r="AQ59">
            <v>0</v>
          </cell>
          <cell r="AS59">
            <v>0</v>
          </cell>
          <cell r="AY59">
            <v>0</v>
          </cell>
          <cell r="BA59">
            <v>0</v>
          </cell>
          <cell r="BG59">
            <v>0</v>
          </cell>
          <cell r="BI59">
            <v>0</v>
          </cell>
          <cell r="BO59">
            <v>0</v>
          </cell>
          <cell r="BQ59">
            <v>0</v>
          </cell>
          <cell r="BW59">
            <v>0</v>
          </cell>
          <cell r="BY59">
            <v>0</v>
          </cell>
          <cell r="CE59">
            <v>0</v>
          </cell>
          <cell r="CG59">
            <v>0</v>
          </cell>
          <cell r="CM59">
            <v>0</v>
          </cell>
          <cell r="CO59">
            <v>0</v>
          </cell>
          <cell r="CU59">
            <v>0</v>
          </cell>
          <cell r="CW59">
            <v>0</v>
          </cell>
          <cell r="DC59">
            <v>0</v>
          </cell>
          <cell r="DE59">
            <v>0</v>
          </cell>
          <cell r="DK59">
            <v>0</v>
          </cell>
          <cell r="DM59">
            <v>0</v>
          </cell>
          <cell r="DS59">
            <v>0</v>
          </cell>
          <cell r="DU59">
            <v>0</v>
          </cell>
          <cell r="EA59">
            <v>0</v>
          </cell>
          <cell r="EC59">
            <v>0</v>
          </cell>
          <cell r="EE59">
            <v>-3951439.66</v>
          </cell>
          <cell r="EG59">
            <v>-3900169.66</v>
          </cell>
          <cell r="EI59">
            <v>-51270</v>
          </cell>
          <cell r="EK59">
            <v>1.3145581979631111E-2</v>
          </cell>
          <cell r="EM59">
            <v>-3951439.66</v>
          </cell>
          <cell r="EO59">
            <v>-3900169.66</v>
          </cell>
          <cell r="EQ59">
            <v>-51270</v>
          </cell>
          <cell r="ES59">
            <v>1.3145581979631111E-2</v>
          </cell>
          <cell r="EU59">
            <v>0</v>
          </cell>
          <cell r="EW59">
            <v>0</v>
          </cell>
          <cell r="EY59">
            <v>0</v>
          </cell>
          <cell r="FA59">
            <v>0</v>
          </cell>
          <cell r="FC59">
            <v>0</v>
          </cell>
          <cell r="FG59">
            <v>0</v>
          </cell>
          <cell r="FI59">
            <v>0</v>
          </cell>
        </row>
        <row r="60">
          <cell r="C60" t="str">
            <v>AAA540</v>
          </cell>
          <cell r="E60" t="str">
            <v>A.II.9) Immobilizzazioni materiali in corso e acconti</v>
          </cell>
          <cell r="K60">
            <v>0</v>
          </cell>
          <cell r="M60">
            <v>0</v>
          </cell>
          <cell r="S60">
            <v>0</v>
          </cell>
          <cell r="U60">
            <v>0</v>
          </cell>
          <cell r="AA60">
            <v>0</v>
          </cell>
          <cell r="AC60">
            <v>0</v>
          </cell>
          <cell r="AI60">
            <v>0</v>
          </cell>
          <cell r="AK60">
            <v>0</v>
          </cell>
          <cell r="AQ60">
            <v>0</v>
          </cell>
          <cell r="AS60">
            <v>0</v>
          </cell>
          <cell r="AY60">
            <v>0</v>
          </cell>
          <cell r="BA60">
            <v>0</v>
          </cell>
          <cell r="BG60">
            <v>0</v>
          </cell>
          <cell r="BI60">
            <v>0</v>
          </cell>
          <cell r="BO60">
            <v>0</v>
          </cell>
          <cell r="BQ60">
            <v>0</v>
          </cell>
          <cell r="BW60">
            <v>0</v>
          </cell>
          <cell r="BY60">
            <v>0</v>
          </cell>
          <cell r="CE60">
            <v>0</v>
          </cell>
          <cell r="CG60">
            <v>0</v>
          </cell>
          <cell r="CM60">
            <v>0</v>
          </cell>
          <cell r="CO60">
            <v>0</v>
          </cell>
          <cell r="CU60">
            <v>0</v>
          </cell>
          <cell r="CW60">
            <v>0</v>
          </cell>
          <cell r="DC60">
            <v>0</v>
          </cell>
          <cell r="DE60">
            <v>0</v>
          </cell>
          <cell r="DK60">
            <v>0</v>
          </cell>
          <cell r="DM60">
            <v>0</v>
          </cell>
          <cell r="DS60">
            <v>0</v>
          </cell>
          <cell r="DU60">
            <v>0</v>
          </cell>
          <cell r="EA60">
            <v>0</v>
          </cell>
          <cell r="EC60">
            <v>0</v>
          </cell>
          <cell r="EE60">
            <v>44148632.879999995</v>
          </cell>
          <cell r="EG60">
            <v>41568407.789999999</v>
          </cell>
          <cell r="EI60">
            <v>2580225.0899999961</v>
          </cell>
          <cell r="EK60">
            <v>6.2071780642527136E-2</v>
          </cell>
          <cell r="EM60">
            <v>44148632.879999995</v>
          </cell>
          <cell r="EO60">
            <v>41568407.789999999</v>
          </cell>
          <cell r="EQ60">
            <v>2580225.0899999961</v>
          </cell>
          <cell r="ES60">
            <v>6.2071780642527136E-2</v>
          </cell>
          <cell r="EU60">
            <v>0</v>
          </cell>
          <cell r="EW60">
            <v>0</v>
          </cell>
          <cell r="EY60">
            <v>0</v>
          </cell>
          <cell r="FA60">
            <v>0</v>
          </cell>
          <cell r="FC60">
            <v>0</v>
          </cell>
          <cell r="FG60">
            <v>0</v>
          </cell>
          <cell r="FI60">
            <v>0</v>
          </cell>
        </row>
        <row r="61">
          <cell r="C61" t="str">
            <v>AAA550</v>
          </cell>
          <cell r="E61" t="str">
            <v>A.II.10) Fondo Svalutazione immobilizzazioni materiali</v>
          </cell>
          <cell r="K61">
            <v>0</v>
          </cell>
          <cell r="M61">
            <v>0</v>
          </cell>
          <cell r="S61">
            <v>0</v>
          </cell>
          <cell r="U61">
            <v>0</v>
          </cell>
          <cell r="AA61">
            <v>0</v>
          </cell>
          <cell r="AC61">
            <v>0</v>
          </cell>
          <cell r="AI61">
            <v>0</v>
          </cell>
          <cell r="AK61">
            <v>0</v>
          </cell>
          <cell r="AQ61">
            <v>0</v>
          </cell>
          <cell r="AS61">
            <v>0</v>
          </cell>
          <cell r="AY61">
            <v>0</v>
          </cell>
          <cell r="BA61">
            <v>0</v>
          </cell>
          <cell r="BG61">
            <v>0</v>
          </cell>
          <cell r="BI61">
            <v>0</v>
          </cell>
          <cell r="BO61">
            <v>0</v>
          </cell>
          <cell r="BQ61">
            <v>0</v>
          </cell>
          <cell r="BW61">
            <v>0</v>
          </cell>
          <cell r="BY61">
            <v>0</v>
          </cell>
          <cell r="CE61">
            <v>0</v>
          </cell>
          <cell r="CG61">
            <v>0</v>
          </cell>
          <cell r="CM61">
            <v>0</v>
          </cell>
          <cell r="CO61">
            <v>0</v>
          </cell>
          <cell r="CU61">
            <v>0</v>
          </cell>
          <cell r="CW61">
            <v>0</v>
          </cell>
          <cell r="DC61">
            <v>0</v>
          </cell>
          <cell r="DE61">
            <v>0</v>
          </cell>
          <cell r="DK61">
            <v>0</v>
          </cell>
          <cell r="DM61">
            <v>0</v>
          </cell>
          <cell r="DS61">
            <v>0</v>
          </cell>
          <cell r="DU61">
            <v>0</v>
          </cell>
          <cell r="EA61">
            <v>0</v>
          </cell>
          <cell r="EC61">
            <v>0</v>
          </cell>
          <cell r="EE61">
            <v>0</v>
          </cell>
          <cell r="EG61">
            <v>0</v>
          </cell>
          <cell r="EI61">
            <v>0</v>
          </cell>
          <cell r="EK61">
            <v>0</v>
          </cell>
          <cell r="EM61">
            <v>0</v>
          </cell>
          <cell r="EO61">
            <v>0</v>
          </cell>
          <cell r="EQ61">
            <v>0</v>
          </cell>
          <cell r="ES61">
            <v>0</v>
          </cell>
          <cell r="EU61">
            <v>0</v>
          </cell>
          <cell r="EW61">
            <v>0</v>
          </cell>
          <cell r="EY61">
            <v>0</v>
          </cell>
          <cell r="FA61">
            <v>0</v>
          </cell>
          <cell r="FC61">
            <v>0</v>
          </cell>
          <cell r="FG61">
            <v>0</v>
          </cell>
          <cell r="FI61">
            <v>0</v>
          </cell>
        </row>
        <row r="62">
          <cell r="C62" t="str">
            <v>AAA560</v>
          </cell>
          <cell r="E62" t="str">
            <v>A.II.10.a) F.do Svalut. Terreni</v>
          </cell>
          <cell r="K62">
            <v>0</v>
          </cell>
          <cell r="M62">
            <v>0</v>
          </cell>
          <cell r="S62">
            <v>0</v>
          </cell>
          <cell r="U62">
            <v>0</v>
          </cell>
          <cell r="AA62">
            <v>0</v>
          </cell>
          <cell r="AC62">
            <v>0</v>
          </cell>
          <cell r="AI62">
            <v>0</v>
          </cell>
          <cell r="AK62">
            <v>0</v>
          </cell>
          <cell r="AQ62">
            <v>0</v>
          </cell>
          <cell r="AS62">
            <v>0</v>
          </cell>
          <cell r="AY62">
            <v>0</v>
          </cell>
          <cell r="BA62">
            <v>0</v>
          </cell>
          <cell r="BG62">
            <v>0</v>
          </cell>
          <cell r="BI62">
            <v>0</v>
          </cell>
          <cell r="BO62">
            <v>0</v>
          </cell>
          <cell r="BQ62">
            <v>0</v>
          </cell>
          <cell r="BW62">
            <v>0</v>
          </cell>
          <cell r="BY62">
            <v>0</v>
          </cell>
          <cell r="CE62">
            <v>0</v>
          </cell>
          <cell r="CG62">
            <v>0</v>
          </cell>
          <cell r="CM62">
            <v>0</v>
          </cell>
          <cell r="CO62">
            <v>0</v>
          </cell>
          <cell r="CU62">
            <v>0</v>
          </cell>
          <cell r="CW62">
            <v>0</v>
          </cell>
          <cell r="DC62">
            <v>0</v>
          </cell>
          <cell r="DE62">
            <v>0</v>
          </cell>
          <cell r="DK62">
            <v>0</v>
          </cell>
          <cell r="DM62">
            <v>0</v>
          </cell>
          <cell r="DS62">
            <v>0</v>
          </cell>
          <cell r="DU62">
            <v>0</v>
          </cell>
          <cell r="EA62">
            <v>0</v>
          </cell>
          <cell r="EC62">
            <v>0</v>
          </cell>
          <cell r="EE62">
            <v>0</v>
          </cell>
          <cell r="EG62">
            <v>0</v>
          </cell>
          <cell r="EI62">
            <v>0</v>
          </cell>
          <cell r="EK62">
            <v>0</v>
          </cell>
          <cell r="EM62">
            <v>0</v>
          </cell>
          <cell r="EO62">
            <v>0</v>
          </cell>
          <cell r="EQ62">
            <v>0</v>
          </cell>
          <cell r="ES62">
            <v>0</v>
          </cell>
          <cell r="EU62">
            <v>0</v>
          </cell>
          <cell r="EW62">
            <v>0</v>
          </cell>
          <cell r="EY62">
            <v>0</v>
          </cell>
          <cell r="FA62">
            <v>0</v>
          </cell>
          <cell r="FC62">
            <v>0</v>
          </cell>
          <cell r="FG62">
            <v>0</v>
          </cell>
          <cell r="FI62">
            <v>0</v>
          </cell>
        </row>
        <row r="63">
          <cell r="C63" t="str">
            <v>AAA570</v>
          </cell>
          <cell r="E63" t="str">
            <v>A.II.10.b) F.do Svalut. Fabbricati</v>
          </cell>
          <cell r="K63">
            <v>0</v>
          </cell>
          <cell r="M63">
            <v>0</v>
          </cell>
          <cell r="S63">
            <v>0</v>
          </cell>
          <cell r="U63">
            <v>0</v>
          </cell>
          <cell r="AA63">
            <v>0</v>
          </cell>
          <cell r="AC63">
            <v>0</v>
          </cell>
          <cell r="AI63">
            <v>0</v>
          </cell>
          <cell r="AK63">
            <v>0</v>
          </cell>
          <cell r="AQ63">
            <v>0</v>
          </cell>
          <cell r="AS63">
            <v>0</v>
          </cell>
          <cell r="AY63">
            <v>0</v>
          </cell>
          <cell r="BA63">
            <v>0</v>
          </cell>
          <cell r="BG63">
            <v>0</v>
          </cell>
          <cell r="BI63">
            <v>0</v>
          </cell>
          <cell r="BO63">
            <v>0</v>
          </cell>
          <cell r="BQ63">
            <v>0</v>
          </cell>
          <cell r="BW63">
            <v>0</v>
          </cell>
          <cell r="BY63">
            <v>0</v>
          </cell>
          <cell r="CE63">
            <v>0</v>
          </cell>
          <cell r="CG63">
            <v>0</v>
          </cell>
          <cell r="CM63">
            <v>0</v>
          </cell>
          <cell r="CO63">
            <v>0</v>
          </cell>
          <cell r="CU63">
            <v>0</v>
          </cell>
          <cell r="CW63">
            <v>0</v>
          </cell>
          <cell r="DC63">
            <v>0</v>
          </cell>
          <cell r="DE63">
            <v>0</v>
          </cell>
          <cell r="DK63">
            <v>0</v>
          </cell>
          <cell r="DM63">
            <v>0</v>
          </cell>
          <cell r="DS63">
            <v>0</v>
          </cell>
          <cell r="DU63">
            <v>0</v>
          </cell>
          <cell r="EA63">
            <v>0</v>
          </cell>
          <cell r="EC63">
            <v>0</v>
          </cell>
          <cell r="EE63">
            <v>0</v>
          </cell>
          <cell r="EG63">
            <v>0</v>
          </cell>
          <cell r="EI63">
            <v>0</v>
          </cell>
          <cell r="EK63">
            <v>0</v>
          </cell>
          <cell r="EM63">
            <v>0</v>
          </cell>
          <cell r="EO63">
            <v>0</v>
          </cell>
          <cell r="EQ63">
            <v>0</v>
          </cell>
          <cell r="ES63">
            <v>0</v>
          </cell>
          <cell r="EU63">
            <v>0</v>
          </cell>
          <cell r="EW63">
            <v>0</v>
          </cell>
          <cell r="EY63">
            <v>0</v>
          </cell>
          <cell r="FA63">
            <v>0</v>
          </cell>
          <cell r="FC63">
            <v>0</v>
          </cell>
          <cell r="FG63">
            <v>0</v>
          </cell>
          <cell r="FI63">
            <v>0</v>
          </cell>
        </row>
        <row r="64">
          <cell r="C64" t="str">
            <v>AAA580</v>
          </cell>
          <cell r="E64" t="str">
            <v>A.II.10.c) F.do Svalut. Impianti e macchinari</v>
          </cell>
          <cell r="K64">
            <v>0</v>
          </cell>
          <cell r="M64">
            <v>0</v>
          </cell>
          <cell r="S64">
            <v>0</v>
          </cell>
          <cell r="U64">
            <v>0</v>
          </cell>
          <cell r="AA64">
            <v>0</v>
          </cell>
          <cell r="AC64">
            <v>0</v>
          </cell>
          <cell r="AI64">
            <v>0</v>
          </cell>
          <cell r="AK64">
            <v>0</v>
          </cell>
          <cell r="AQ64">
            <v>0</v>
          </cell>
          <cell r="AS64">
            <v>0</v>
          </cell>
          <cell r="AY64">
            <v>0</v>
          </cell>
          <cell r="BA64">
            <v>0</v>
          </cell>
          <cell r="BG64">
            <v>0</v>
          </cell>
          <cell r="BI64">
            <v>0</v>
          </cell>
          <cell r="BO64">
            <v>0</v>
          </cell>
          <cell r="BQ64">
            <v>0</v>
          </cell>
          <cell r="BW64">
            <v>0</v>
          </cell>
          <cell r="BY64">
            <v>0</v>
          </cell>
          <cell r="CE64">
            <v>0</v>
          </cell>
          <cell r="CG64">
            <v>0</v>
          </cell>
          <cell r="CM64">
            <v>0</v>
          </cell>
          <cell r="CO64">
            <v>0</v>
          </cell>
          <cell r="CU64">
            <v>0</v>
          </cell>
          <cell r="CW64">
            <v>0</v>
          </cell>
          <cell r="DC64">
            <v>0</v>
          </cell>
          <cell r="DE64">
            <v>0</v>
          </cell>
          <cell r="DK64">
            <v>0</v>
          </cell>
          <cell r="DM64">
            <v>0</v>
          </cell>
          <cell r="DS64">
            <v>0</v>
          </cell>
          <cell r="DU64">
            <v>0</v>
          </cell>
          <cell r="EA64">
            <v>0</v>
          </cell>
          <cell r="EC64">
            <v>0</v>
          </cell>
          <cell r="EE64">
            <v>0</v>
          </cell>
          <cell r="EG64">
            <v>0</v>
          </cell>
          <cell r="EI64">
            <v>0</v>
          </cell>
          <cell r="EK64">
            <v>0</v>
          </cell>
          <cell r="EM64">
            <v>0</v>
          </cell>
          <cell r="EO64">
            <v>0</v>
          </cell>
          <cell r="EQ64">
            <v>0</v>
          </cell>
          <cell r="ES64">
            <v>0</v>
          </cell>
          <cell r="EU64">
            <v>0</v>
          </cell>
          <cell r="EW64">
            <v>0</v>
          </cell>
          <cell r="EY64">
            <v>0</v>
          </cell>
          <cell r="FA64">
            <v>0</v>
          </cell>
          <cell r="FC64">
            <v>0</v>
          </cell>
          <cell r="FG64">
            <v>0</v>
          </cell>
          <cell r="FI64">
            <v>0</v>
          </cell>
        </row>
        <row r="65">
          <cell r="C65" t="str">
            <v>AAA590</v>
          </cell>
          <cell r="E65" t="str">
            <v>A.II.10.d) F.do Svalut. Attrezzature sanitarie e scientifiche</v>
          </cell>
          <cell r="K65">
            <v>0</v>
          </cell>
          <cell r="M65">
            <v>0</v>
          </cell>
          <cell r="S65">
            <v>0</v>
          </cell>
          <cell r="U65">
            <v>0</v>
          </cell>
          <cell r="AA65">
            <v>0</v>
          </cell>
          <cell r="AC65">
            <v>0</v>
          </cell>
          <cell r="AI65">
            <v>0</v>
          </cell>
          <cell r="AK65">
            <v>0</v>
          </cell>
          <cell r="AQ65">
            <v>0</v>
          </cell>
          <cell r="AS65">
            <v>0</v>
          </cell>
          <cell r="AY65">
            <v>0</v>
          </cell>
          <cell r="BA65">
            <v>0</v>
          </cell>
          <cell r="BG65">
            <v>0</v>
          </cell>
          <cell r="BI65">
            <v>0</v>
          </cell>
          <cell r="BO65">
            <v>0</v>
          </cell>
          <cell r="BQ65">
            <v>0</v>
          </cell>
          <cell r="BW65">
            <v>0</v>
          </cell>
          <cell r="BY65">
            <v>0</v>
          </cell>
          <cell r="CE65">
            <v>0</v>
          </cell>
          <cell r="CG65">
            <v>0</v>
          </cell>
          <cell r="CM65">
            <v>0</v>
          </cell>
          <cell r="CO65">
            <v>0</v>
          </cell>
          <cell r="CU65">
            <v>0</v>
          </cell>
          <cell r="CW65">
            <v>0</v>
          </cell>
          <cell r="DC65">
            <v>0</v>
          </cell>
          <cell r="DE65">
            <v>0</v>
          </cell>
          <cell r="DK65">
            <v>0</v>
          </cell>
          <cell r="DM65">
            <v>0</v>
          </cell>
          <cell r="DS65">
            <v>0</v>
          </cell>
          <cell r="DU65">
            <v>0</v>
          </cell>
          <cell r="EA65">
            <v>0</v>
          </cell>
          <cell r="EC65">
            <v>0</v>
          </cell>
          <cell r="EE65">
            <v>0</v>
          </cell>
          <cell r="EG65">
            <v>0</v>
          </cell>
          <cell r="EI65">
            <v>0</v>
          </cell>
          <cell r="EK65">
            <v>0</v>
          </cell>
          <cell r="EM65">
            <v>0</v>
          </cell>
          <cell r="EO65">
            <v>0</v>
          </cell>
          <cell r="EQ65">
            <v>0</v>
          </cell>
          <cell r="ES65">
            <v>0</v>
          </cell>
          <cell r="EU65">
            <v>0</v>
          </cell>
          <cell r="EW65">
            <v>0</v>
          </cell>
          <cell r="EY65">
            <v>0</v>
          </cell>
          <cell r="FA65">
            <v>0</v>
          </cell>
          <cell r="FC65">
            <v>0</v>
          </cell>
          <cell r="FG65">
            <v>0</v>
          </cell>
          <cell r="FI65">
            <v>0</v>
          </cell>
        </row>
        <row r="66">
          <cell r="C66" t="str">
            <v>AAA600</v>
          </cell>
          <cell r="E66" t="str">
            <v>A.II.10.e) F.do Svalut. Mobili e arredi</v>
          </cell>
          <cell r="K66">
            <v>0</v>
          </cell>
          <cell r="M66">
            <v>0</v>
          </cell>
          <cell r="S66">
            <v>0</v>
          </cell>
          <cell r="U66">
            <v>0</v>
          </cell>
          <cell r="AA66">
            <v>0</v>
          </cell>
          <cell r="AC66">
            <v>0</v>
          </cell>
          <cell r="AI66">
            <v>0</v>
          </cell>
          <cell r="AK66">
            <v>0</v>
          </cell>
          <cell r="AQ66">
            <v>0</v>
          </cell>
          <cell r="AS66">
            <v>0</v>
          </cell>
          <cell r="AY66">
            <v>0</v>
          </cell>
          <cell r="BA66">
            <v>0</v>
          </cell>
          <cell r="BG66">
            <v>0</v>
          </cell>
          <cell r="BI66">
            <v>0</v>
          </cell>
          <cell r="BO66">
            <v>0</v>
          </cell>
          <cell r="BQ66">
            <v>0</v>
          </cell>
          <cell r="BW66">
            <v>0</v>
          </cell>
          <cell r="BY66">
            <v>0</v>
          </cell>
          <cell r="CE66">
            <v>0</v>
          </cell>
          <cell r="CG66">
            <v>0</v>
          </cell>
          <cell r="CM66">
            <v>0</v>
          </cell>
          <cell r="CO66">
            <v>0</v>
          </cell>
          <cell r="CU66">
            <v>0</v>
          </cell>
          <cell r="CW66">
            <v>0</v>
          </cell>
          <cell r="DC66">
            <v>0</v>
          </cell>
          <cell r="DE66">
            <v>0</v>
          </cell>
          <cell r="DK66">
            <v>0</v>
          </cell>
          <cell r="DM66">
            <v>0</v>
          </cell>
          <cell r="DS66">
            <v>0</v>
          </cell>
          <cell r="DU66">
            <v>0</v>
          </cell>
          <cell r="EA66">
            <v>0</v>
          </cell>
          <cell r="EC66">
            <v>0</v>
          </cell>
          <cell r="EE66">
            <v>0</v>
          </cell>
          <cell r="EG66">
            <v>0</v>
          </cell>
          <cell r="EI66">
            <v>0</v>
          </cell>
          <cell r="EK66">
            <v>0</v>
          </cell>
          <cell r="EM66">
            <v>0</v>
          </cell>
          <cell r="EO66">
            <v>0</v>
          </cell>
          <cell r="EQ66">
            <v>0</v>
          </cell>
          <cell r="ES66">
            <v>0</v>
          </cell>
          <cell r="EU66">
            <v>0</v>
          </cell>
          <cell r="EW66">
            <v>0</v>
          </cell>
          <cell r="EY66">
            <v>0</v>
          </cell>
          <cell r="FA66">
            <v>0</v>
          </cell>
          <cell r="FC66">
            <v>0</v>
          </cell>
          <cell r="FG66">
            <v>0</v>
          </cell>
          <cell r="FI66">
            <v>0</v>
          </cell>
        </row>
        <row r="67">
          <cell r="C67" t="str">
            <v>AAA610</v>
          </cell>
          <cell r="E67" t="str">
            <v>A.II.10.f) F.do Svalut. Automezzi</v>
          </cell>
          <cell r="K67">
            <v>0</v>
          </cell>
          <cell r="M67">
            <v>0</v>
          </cell>
          <cell r="S67">
            <v>0</v>
          </cell>
          <cell r="U67">
            <v>0</v>
          </cell>
          <cell r="AA67">
            <v>0</v>
          </cell>
          <cell r="AC67">
            <v>0</v>
          </cell>
          <cell r="AI67">
            <v>0</v>
          </cell>
          <cell r="AK67">
            <v>0</v>
          </cell>
          <cell r="AQ67">
            <v>0</v>
          </cell>
          <cell r="AS67">
            <v>0</v>
          </cell>
          <cell r="AY67">
            <v>0</v>
          </cell>
          <cell r="BA67">
            <v>0</v>
          </cell>
          <cell r="BG67">
            <v>0</v>
          </cell>
          <cell r="BI67">
            <v>0</v>
          </cell>
          <cell r="BO67">
            <v>0</v>
          </cell>
          <cell r="BQ67">
            <v>0</v>
          </cell>
          <cell r="BW67">
            <v>0</v>
          </cell>
          <cell r="BY67">
            <v>0</v>
          </cell>
          <cell r="CE67">
            <v>0</v>
          </cell>
          <cell r="CG67">
            <v>0</v>
          </cell>
          <cell r="CM67">
            <v>0</v>
          </cell>
          <cell r="CO67">
            <v>0</v>
          </cell>
          <cell r="CU67">
            <v>0</v>
          </cell>
          <cell r="CW67">
            <v>0</v>
          </cell>
          <cell r="DC67">
            <v>0</v>
          </cell>
          <cell r="DE67">
            <v>0</v>
          </cell>
          <cell r="DK67">
            <v>0</v>
          </cell>
          <cell r="DM67">
            <v>0</v>
          </cell>
          <cell r="DS67">
            <v>0</v>
          </cell>
          <cell r="DU67">
            <v>0</v>
          </cell>
          <cell r="EA67">
            <v>0</v>
          </cell>
          <cell r="EC67">
            <v>0</v>
          </cell>
          <cell r="EE67">
            <v>0</v>
          </cell>
          <cell r="EG67">
            <v>0</v>
          </cell>
          <cell r="EI67">
            <v>0</v>
          </cell>
          <cell r="EK67">
            <v>0</v>
          </cell>
          <cell r="EM67">
            <v>0</v>
          </cell>
          <cell r="EO67">
            <v>0</v>
          </cell>
          <cell r="EQ67">
            <v>0</v>
          </cell>
          <cell r="ES67">
            <v>0</v>
          </cell>
          <cell r="EU67">
            <v>0</v>
          </cell>
          <cell r="EW67">
            <v>0</v>
          </cell>
          <cell r="EY67">
            <v>0</v>
          </cell>
          <cell r="FA67">
            <v>0</v>
          </cell>
          <cell r="FC67">
            <v>0</v>
          </cell>
          <cell r="FG67">
            <v>0</v>
          </cell>
          <cell r="FI67">
            <v>0</v>
          </cell>
        </row>
        <row r="68">
          <cell r="C68" t="str">
            <v>AAA620</v>
          </cell>
          <cell r="E68" t="str">
            <v>A.II.10.g) F.do Svalut. Oggetti d'arte</v>
          </cell>
          <cell r="K68">
            <v>0</v>
          </cell>
          <cell r="M68">
            <v>0</v>
          </cell>
          <cell r="S68">
            <v>0</v>
          </cell>
          <cell r="U68">
            <v>0</v>
          </cell>
          <cell r="AA68">
            <v>0</v>
          </cell>
          <cell r="AC68">
            <v>0</v>
          </cell>
          <cell r="AI68">
            <v>0</v>
          </cell>
          <cell r="AK68">
            <v>0</v>
          </cell>
          <cell r="AQ68">
            <v>0</v>
          </cell>
          <cell r="AS68">
            <v>0</v>
          </cell>
          <cell r="AY68">
            <v>0</v>
          </cell>
          <cell r="BA68">
            <v>0</v>
          </cell>
          <cell r="BG68">
            <v>0</v>
          </cell>
          <cell r="BI68">
            <v>0</v>
          </cell>
          <cell r="BO68">
            <v>0</v>
          </cell>
          <cell r="BQ68">
            <v>0</v>
          </cell>
          <cell r="BW68">
            <v>0</v>
          </cell>
          <cell r="BY68">
            <v>0</v>
          </cell>
          <cell r="CE68">
            <v>0</v>
          </cell>
          <cell r="CG68">
            <v>0</v>
          </cell>
          <cell r="CM68">
            <v>0</v>
          </cell>
          <cell r="CO68">
            <v>0</v>
          </cell>
          <cell r="CU68">
            <v>0</v>
          </cell>
          <cell r="CW68">
            <v>0</v>
          </cell>
          <cell r="DC68">
            <v>0</v>
          </cell>
          <cell r="DE68">
            <v>0</v>
          </cell>
          <cell r="DK68">
            <v>0</v>
          </cell>
          <cell r="DM68">
            <v>0</v>
          </cell>
          <cell r="DS68">
            <v>0</v>
          </cell>
          <cell r="DU68">
            <v>0</v>
          </cell>
          <cell r="EA68">
            <v>0</v>
          </cell>
          <cell r="EC68">
            <v>0</v>
          </cell>
          <cell r="EE68">
            <v>0</v>
          </cell>
          <cell r="EG68">
            <v>0</v>
          </cell>
          <cell r="EI68">
            <v>0</v>
          </cell>
          <cell r="EK68">
            <v>0</v>
          </cell>
          <cell r="EM68">
            <v>0</v>
          </cell>
          <cell r="EO68">
            <v>0</v>
          </cell>
          <cell r="EQ68">
            <v>0</v>
          </cell>
          <cell r="ES68">
            <v>0</v>
          </cell>
          <cell r="EU68">
            <v>0</v>
          </cell>
          <cell r="EW68">
            <v>0</v>
          </cell>
          <cell r="EY68">
            <v>0</v>
          </cell>
          <cell r="FA68">
            <v>0</v>
          </cell>
          <cell r="FC68">
            <v>0</v>
          </cell>
          <cell r="FG68">
            <v>0</v>
          </cell>
          <cell r="FI68">
            <v>0</v>
          </cell>
        </row>
        <row r="69">
          <cell r="C69" t="str">
            <v>AAA630</v>
          </cell>
          <cell r="E69" t="str">
            <v>A.II.10.h) F.do Svalut. Altre immobilizzazioni materiali</v>
          </cell>
          <cell r="K69">
            <v>0</v>
          </cell>
          <cell r="M69">
            <v>0</v>
          </cell>
          <cell r="S69">
            <v>0</v>
          </cell>
          <cell r="U69">
            <v>0</v>
          </cell>
          <cell r="AA69">
            <v>0</v>
          </cell>
          <cell r="AC69">
            <v>0</v>
          </cell>
          <cell r="AI69">
            <v>0</v>
          </cell>
          <cell r="AK69">
            <v>0</v>
          </cell>
          <cell r="AQ69">
            <v>0</v>
          </cell>
          <cell r="AS69">
            <v>0</v>
          </cell>
          <cell r="AY69">
            <v>0</v>
          </cell>
          <cell r="BA69">
            <v>0</v>
          </cell>
          <cell r="BG69">
            <v>0</v>
          </cell>
          <cell r="BI69">
            <v>0</v>
          </cell>
          <cell r="BO69">
            <v>0</v>
          </cell>
          <cell r="BQ69">
            <v>0</v>
          </cell>
          <cell r="BW69">
            <v>0</v>
          </cell>
          <cell r="BY69">
            <v>0</v>
          </cell>
          <cell r="CE69">
            <v>0</v>
          </cell>
          <cell r="CG69">
            <v>0</v>
          </cell>
          <cell r="CM69">
            <v>0</v>
          </cell>
          <cell r="CO69">
            <v>0</v>
          </cell>
          <cell r="CU69">
            <v>0</v>
          </cell>
          <cell r="CW69">
            <v>0</v>
          </cell>
          <cell r="DC69">
            <v>0</v>
          </cell>
          <cell r="DE69">
            <v>0</v>
          </cell>
          <cell r="DK69">
            <v>0</v>
          </cell>
          <cell r="DM69">
            <v>0</v>
          </cell>
          <cell r="DS69">
            <v>0</v>
          </cell>
          <cell r="DU69">
            <v>0</v>
          </cell>
          <cell r="EA69">
            <v>0</v>
          </cell>
          <cell r="EC69">
            <v>0</v>
          </cell>
          <cell r="EE69">
            <v>0</v>
          </cell>
          <cell r="EG69">
            <v>0</v>
          </cell>
          <cell r="EI69">
            <v>0</v>
          </cell>
          <cell r="EK69">
            <v>0</v>
          </cell>
          <cell r="EM69">
            <v>0</v>
          </cell>
          <cell r="EO69">
            <v>0</v>
          </cell>
          <cell r="EQ69">
            <v>0</v>
          </cell>
          <cell r="ES69">
            <v>0</v>
          </cell>
          <cell r="EU69">
            <v>0</v>
          </cell>
          <cell r="EW69">
            <v>0</v>
          </cell>
          <cell r="EY69">
            <v>0</v>
          </cell>
          <cell r="FA69">
            <v>0</v>
          </cell>
          <cell r="FC69">
            <v>0</v>
          </cell>
          <cell r="FG69">
            <v>0</v>
          </cell>
          <cell r="FI69">
            <v>0</v>
          </cell>
        </row>
        <row r="70">
          <cell r="C70" t="str">
            <v>AAA640</v>
          </cell>
          <cell r="E70" t="str">
            <v>A.III)  IMMOBILIZZAZIONI FINANZIARIE</v>
          </cell>
          <cell r="K70">
            <v>0</v>
          </cell>
          <cell r="M70">
            <v>0</v>
          </cell>
          <cell r="S70">
            <v>0</v>
          </cell>
          <cell r="U70">
            <v>0</v>
          </cell>
          <cell r="AA70">
            <v>0</v>
          </cell>
          <cell r="AC70">
            <v>0</v>
          </cell>
          <cell r="AI70">
            <v>0</v>
          </cell>
          <cell r="AK70">
            <v>0</v>
          </cell>
          <cell r="AQ70">
            <v>0</v>
          </cell>
          <cell r="AS70">
            <v>0</v>
          </cell>
          <cell r="AY70">
            <v>0</v>
          </cell>
          <cell r="BA70">
            <v>0</v>
          </cell>
          <cell r="BG70">
            <v>0</v>
          </cell>
          <cell r="BI70">
            <v>0</v>
          </cell>
          <cell r="BO70">
            <v>0</v>
          </cell>
          <cell r="BQ70">
            <v>0</v>
          </cell>
          <cell r="BW70">
            <v>0</v>
          </cell>
          <cell r="BY70">
            <v>0</v>
          </cell>
          <cell r="CE70">
            <v>0</v>
          </cell>
          <cell r="CG70">
            <v>0</v>
          </cell>
          <cell r="CM70">
            <v>0</v>
          </cell>
          <cell r="CO70">
            <v>0</v>
          </cell>
          <cell r="CU70">
            <v>0</v>
          </cell>
          <cell r="CW70">
            <v>0</v>
          </cell>
          <cell r="DC70">
            <v>0</v>
          </cell>
          <cell r="DE70">
            <v>0</v>
          </cell>
          <cell r="DK70">
            <v>0</v>
          </cell>
          <cell r="DM70">
            <v>0</v>
          </cell>
          <cell r="DS70">
            <v>0</v>
          </cell>
          <cell r="DU70">
            <v>0</v>
          </cell>
          <cell r="EA70">
            <v>0</v>
          </cell>
          <cell r="EC70">
            <v>0</v>
          </cell>
          <cell r="EE70">
            <v>0</v>
          </cell>
          <cell r="EG70">
            <v>0</v>
          </cell>
          <cell r="EI70">
            <v>0</v>
          </cell>
          <cell r="EK70">
            <v>0</v>
          </cell>
          <cell r="EM70">
            <v>0</v>
          </cell>
          <cell r="EO70">
            <v>0</v>
          </cell>
          <cell r="EQ70">
            <v>0</v>
          </cell>
          <cell r="ES70">
            <v>0</v>
          </cell>
          <cell r="EU70">
            <v>0</v>
          </cell>
          <cell r="EW70">
            <v>16000000</v>
          </cell>
          <cell r="EY70">
            <v>-16000000</v>
          </cell>
          <cell r="FA70">
            <v>-1</v>
          </cell>
          <cell r="FC70">
            <v>0</v>
          </cell>
          <cell r="FG70">
            <v>0</v>
          </cell>
          <cell r="FI70">
            <v>0</v>
          </cell>
        </row>
        <row r="71">
          <cell r="C71" t="str">
            <v>AAA650</v>
          </cell>
          <cell r="E71" t="str">
            <v>A.III.1) Crediti finanziari</v>
          </cell>
          <cell r="K71">
            <v>0</v>
          </cell>
          <cell r="M71">
            <v>0</v>
          </cell>
          <cell r="S71">
            <v>0</v>
          </cell>
          <cell r="U71">
            <v>0</v>
          </cell>
          <cell r="AA71">
            <v>0</v>
          </cell>
          <cell r="AC71">
            <v>0</v>
          </cell>
          <cell r="AI71">
            <v>0</v>
          </cell>
          <cell r="AK71">
            <v>0</v>
          </cell>
          <cell r="AQ71">
            <v>0</v>
          </cell>
          <cell r="AS71">
            <v>0</v>
          </cell>
          <cell r="AY71">
            <v>0</v>
          </cell>
          <cell r="BA71">
            <v>0</v>
          </cell>
          <cell r="BG71">
            <v>0</v>
          </cell>
          <cell r="BI71">
            <v>0</v>
          </cell>
          <cell r="BO71">
            <v>0</v>
          </cell>
          <cell r="BQ71">
            <v>0</v>
          </cell>
          <cell r="BW71">
            <v>0</v>
          </cell>
          <cell r="BY71">
            <v>0</v>
          </cell>
          <cell r="CE71">
            <v>0</v>
          </cell>
          <cell r="CG71">
            <v>0</v>
          </cell>
          <cell r="CM71">
            <v>0</v>
          </cell>
          <cell r="CO71">
            <v>0</v>
          </cell>
          <cell r="CU71">
            <v>0</v>
          </cell>
          <cell r="CW71">
            <v>0</v>
          </cell>
          <cell r="DC71">
            <v>0</v>
          </cell>
          <cell r="DE71">
            <v>0</v>
          </cell>
          <cell r="DK71">
            <v>0</v>
          </cell>
          <cell r="DM71">
            <v>0</v>
          </cell>
          <cell r="DS71">
            <v>0</v>
          </cell>
          <cell r="DU71">
            <v>0</v>
          </cell>
          <cell r="EA71">
            <v>0</v>
          </cell>
          <cell r="EC71">
            <v>0</v>
          </cell>
          <cell r="EE71">
            <v>0</v>
          </cell>
          <cell r="EG71">
            <v>0</v>
          </cell>
          <cell r="EI71">
            <v>0</v>
          </cell>
          <cell r="EK71">
            <v>0</v>
          </cell>
          <cell r="EM71">
            <v>0</v>
          </cell>
          <cell r="EO71">
            <v>0</v>
          </cell>
          <cell r="EQ71">
            <v>0</v>
          </cell>
          <cell r="ES71">
            <v>0</v>
          </cell>
          <cell r="EU71">
            <v>0</v>
          </cell>
          <cell r="EW71">
            <v>16000000</v>
          </cell>
          <cell r="EY71">
            <v>-16000000</v>
          </cell>
          <cell r="FA71">
            <v>-1</v>
          </cell>
          <cell r="FC71">
            <v>0</v>
          </cell>
          <cell r="FG71">
            <v>0</v>
          </cell>
          <cell r="FI71">
            <v>0</v>
          </cell>
        </row>
        <row r="72">
          <cell r="C72" t="str">
            <v>AAA660</v>
          </cell>
          <cell r="E72" t="str">
            <v>A.III.1.a) Crediti finanziari v/Stato</v>
          </cell>
          <cell r="K72">
            <v>0</v>
          </cell>
          <cell r="M72">
            <v>0</v>
          </cell>
          <cell r="S72">
            <v>0</v>
          </cell>
          <cell r="U72">
            <v>0</v>
          </cell>
          <cell r="AA72">
            <v>0</v>
          </cell>
          <cell r="AC72">
            <v>0</v>
          </cell>
          <cell r="AI72">
            <v>0</v>
          </cell>
          <cell r="AK72">
            <v>0</v>
          </cell>
          <cell r="AQ72">
            <v>0</v>
          </cell>
          <cell r="AS72">
            <v>0</v>
          </cell>
          <cell r="AY72">
            <v>0</v>
          </cell>
          <cell r="BA72">
            <v>0</v>
          </cell>
          <cell r="BG72">
            <v>0</v>
          </cell>
          <cell r="BI72">
            <v>0</v>
          </cell>
          <cell r="BO72">
            <v>0</v>
          </cell>
          <cell r="BQ72">
            <v>0</v>
          </cell>
          <cell r="BW72">
            <v>0</v>
          </cell>
          <cell r="BY72">
            <v>0</v>
          </cell>
          <cell r="CE72">
            <v>0</v>
          </cell>
          <cell r="CG72">
            <v>0</v>
          </cell>
          <cell r="CM72">
            <v>0</v>
          </cell>
          <cell r="CO72">
            <v>0</v>
          </cell>
          <cell r="CU72">
            <v>0</v>
          </cell>
          <cell r="CW72">
            <v>0</v>
          </cell>
          <cell r="DC72">
            <v>0</v>
          </cell>
          <cell r="DE72">
            <v>0</v>
          </cell>
          <cell r="DK72">
            <v>0</v>
          </cell>
          <cell r="DM72">
            <v>0</v>
          </cell>
          <cell r="DS72">
            <v>0</v>
          </cell>
          <cell r="DU72">
            <v>0</v>
          </cell>
          <cell r="EA72">
            <v>0</v>
          </cell>
          <cell r="EC72">
            <v>0</v>
          </cell>
          <cell r="EE72">
            <v>0</v>
          </cell>
          <cell r="EG72">
            <v>0</v>
          </cell>
          <cell r="EI72">
            <v>0</v>
          </cell>
          <cell r="EK72">
            <v>0</v>
          </cell>
          <cell r="EM72">
            <v>0</v>
          </cell>
          <cell r="EO72">
            <v>0</v>
          </cell>
          <cell r="EQ72">
            <v>0</v>
          </cell>
          <cell r="ES72">
            <v>0</v>
          </cell>
          <cell r="EU72">
            <v>0</v>
          </cell>
          <cell r="EW72">
            <v>0</v>
          </cell>
          <cell r="EY72">
            <v>0</v>
          </cell>
          <cell r="FA72">
            <v>0</v>
          </cell>
          <cell r="FC72">
            <v>0</v>
          </cell>
          <cell r="FG72">
            <v>0</v>
          </cell>
          <cell r="FI72">
            <v>0</v>
          </cell>
        </row>
        <row r="73">
          <cell r="C73" t="str">
            <v>AAA670</v>
          </cell>
          <cell r="E73" t="str">
            <v>A.III.1.b) Crediti finanziari v/Regione</v>
          </cell>
          <cell r="K73">
            <v>0</v>
          </cell>
          <cell r="M73">
            <v>0</v>
          </cell>
          <cell r="S73">
            <v>0</v>
          </cell>
          <cell r="U73">
            <v>0</v>
          </cell>
          <cell r="AA73">
            <v>0</v>
          </cell>
          <cell r="AC73">
            <v>0</v>
          </cell>
          <cell r="AI73">
            <v>0</v>
          </cell>
          <cell r="AK73">
            <v>0</v>
          </cell>
          <cell r="AQ73">
            <v>0</v>
          </cell>
          <cell r="AS73">
            <v>0</v>
          </cell>
          <cell r="AY73">
            <v>0</v>
          </cell>
          <cell r="BA73">
            <v>0</v>
          </cell>
          <cell r="BG73">
            <v>0</v>
          </cell>
          <cell r="BI73">
            <v>0</v>
          </cell>
          <cell r="BO73">
            <v>0</v>
          </cell>
          <cell r="BQ73">
            <v>0</v>
          </cell>
          <cell r="BW73">
            <v>0</v>
          </cell>
          <cell r="BY73">
            <v>0</v>
          </cell>
          <cell r="CE73">
            <v>0</v>
          </cell>
          <cell r="CG73">
            <v>0</v>
          </cell>
          <cell r="CM73">
            <v>0</v>
          </cell>
          <cell r="CO73">
            <v>0</v>
          </cell>
          <cell r="CU73">
            <v>0</v>
          </cell>
          <cell r="CW73">
            <v>0</v>
          </cell>
          <cell r="DC73">
            <v>0</v>
          </cell>
          <cell r="DE73">
            <v>0</v>
          </cell>
          <cell r="DK73">
            <v>0</v>
          </cell>
          <cell r="DM73">
            <v>0</v>
          </cell>
          <cell r="DS73">
            <v>0</v>
          </cell>
          <cell r="DU73">
            <v>0</v>
          </cell>
          <cell r="EA73">
            <v>0</v>
          </cell>
          <cell r="EC73">
            <v>0</v>
          </cell>
          <cell r="EE73">
            <v>0</v>
          </cell>
          <cell r="EG73">
            <v>0</v>
          </cell>
          <cell r="EI73">
            <v>0</v>
          </cell>
          <cell r="EK73">
            <v>0</v>
          </cell>
          <cell r="EM73">
            <v>0</v>
          </cell>
          <cell r="EO73">
            <v>0</v>
          </cell>
          <cell r="EQ73">
            <v>0</v>
          </cell>
          <cell r="ES73">
            <v>0</v>
          </cell>
          <cell r="EU73">
            <v>0</v>
          </cell>
          <cell r="EW73">
            <v>16000000</v>
          </cell>
          <cell r="EY73">
            <v>-16000000</v>
          </cell>
          <cell r="FA73">
            <v>-1</v>
          </cell>
          <cell r="FC73">
            <v>0</v>
          </cell>
          <cell r="FG73">
            <v>0</v>
          </cell>
          <cell r="FI73">
            <v>0</v>
          </cell>
        </row>
        <row r="74">
          <cell r="C74" t="str">
            <v>AAA680</v>
          </cell>
          <cell r="E74" t="str">
            <v>A.III.1.c) Crediti finanziari v/partecipate</v>
          </cell>
          <cell r="K74">
            <v>0</v>
          </cell>
          <cell r="M74">
            <v>0</v>
          </cell>
          <cell r="S74">
            <v>0</v>
          </cell>
          <cell r="U74">
            <v>0</v>
          </cell>
          <cell r="AA74">
            <v>0</v>
          </cell>
          <cell r="AC74">
            <v>0</v>
          </cell>
          <cell r="AI74">
            <v>0</v>
          </cell>
          <cell r="AK74">
            <v>0</v>
          </cell>
          <cell r="AQ74">
            <v>0</v>
          </cell>
          <cell r="AS74">
            <v>0</v>
          </cell>
          <cell r="AY74">
            <v>0</v>
          </cell>
          <cell r="BA74">
            <v>0</v>
          </cell>
          <cell r="BG74">
            <v>0</v>
          </cell>
          <cell r="BI74">
            <v>0</v>
          </cell>
          <cell r="BO74">
            <v>0</v>
          </cell>
          <cell r="BQ74">
            <v>0</v>
          </cell>
          <cell r="BW74">
            <v>0</v>
          </cell>
          <cell r="BY74">
            <v>0</v>
          </cell>
          <cell r="CE74">
            <v>0</v>
          </cell>
          <cell r="CG74">
            <v>0</v>
          </cell>
          <cell r="CM74">
            <v>0</v>
          </cell>
          <cell r="CO74">
            <v>0</v>
          </cell>
          <cell r="CU74">
            <v>0</v>
          </cell>
          <cell r="CW74">
            <v>0</v>
          </cell>
          <cell r="DC74">
            <v>0</v>
          </cell>
          <cell r="DE74">
            <v>0</v>
          </cell>
          <cell r="DK74">
            <v>0</v>
          </cell>
          <cell r="DM74">
            <v>0</v>
          </cell>
          <cell r="DS74">
            <v>0</v>
          </cell>
          <cell r="DU74">
            <v>0</v>
          </cell>
          <cell r="EA74">
            <v>0</v>
          </cell>
          <cell r="EC74">
            <v>0</v>
          </cell>
          <cell r="EE74">
            <v>0</v>
          </cell>
          <cell r="EG74">
            <v>0</v>
          </cell>
          <cell r="EI74">
            <v>0</v>
          </cell>
          <cell r="EK74">
            <v>0</v>
          </cell>
          <cell r="EM74">
            <v>0</v>
          </cell>
          <cell r="EO74">
            <v>0</v>
          </cell>
          <cell r="EQ74">
            <v>0</v>
          </cell>
          <cell r="ES74">
            <v>0</v>
          </cell>
          <cell r="EU74">
            <v>0</v>
          </cell>
          <cell r="EW74">
            <v>0</v>
          </cell>
          <cell r="EY74">
            <v>0</v>
          </cell>
          <cell r="FA74">
            <v>0</v>
          </cell>
          <cell r="FC74">
            <v>0</v>
          </cell>
          <cell r="FG74">
            <v>0</v>
          </cell>
          <cell r="FI74">
            <v>0</v>
          </cell>
        </row>
        <row r="75">
          <cell r="C75" t="str">
            <v>AAA690</v>
          </cell>
          <cell r="E75" t="str">
            <v>A.III.1.d) Crediti finanziari v/altri</v>
          </cell>
          <cell r="K75">
            <v>0</v>
          </cell>
          <cell r="M75">
            <v>0</v>
          </cell>
          <cell r="S75">
            <v>0</v>
          </cell>
          <cell r="U75">
            <v>0</v>
          </cell>
          <cell r="AA75">
            <v>0</v>
          </cell>
          <cell r="AC75">
            <v>0</v>
          </cell>
          <cell r="AI75">
            <v>0</v>
          </cell>
          <cell r="AK75">
            <v>0</v>
          </cell>
          <cell r="AQ75">
            <v>0</v>
          </cell>
          <cell r="AS75">
            <v>0</v>
          </cell>
          <cell r="AY75">
            <v>0</v>
          </cell>
          <cell r="BA75">
            <v>0</v>
          </cell>
          <cell r="BG75">
            <v>0</v>
          </cell>
          <cell r="BI75">
            <v>0</v>
          </cell>
          <cell r="BO75">
            <v>0</v>
          </cell>
          <cell r="BQ75">
            <v>0</v>
          </cell>
          <cell r="BW75">
            <v>0</v>
          </cell>
          <cell r="BY75">
            <v>0</v>
          </cell>
          <cell r="CE75">
            <v>0</v>
          </cell>
          <cell r="CG75">
            <v>0</v>
          </cell>
          <cell r="CM75">
            <v>0</v>
          </cell>
          <cell r="CO75">
            <v>0</v>
          </cell>
          <cell r="CU75">
            <v>0</v>
          </cell>
          <cell r="CW75">
            <v>0</v>
          </cell>
          <cell r="DC75">
            <v>0</v>
          </cell>
          <cell r="DE75">
            <v>0</v>
          </cell>
          <cell r="DK75">
            <v>0</v>
          </cell>
          <cell r="DM75">
            <v>0</v>
          </cell>
          <cell r="DS75">
            <v>0</v>
          </cell>
          <cell r="DU75">
            <v>0</v>
          </cell>
          <cell r="EA75">
            <v>0</v>
          </cell>
          <cell r="EC75">
            <v>0</v>
          </cell>
          <cell r="EE75">
            <v>0</v>
          </cell>
          <cell r="EG75">
            <v>0</v>
          </cell>
          <cell r="EI75">
            <v>0</v>
          </cell>
          <cell r="EK75">
            <v>0</v>
          </cell>
          <cell r="EM75">
            <v>0</v>
          </cell>
          <cell r="EO75">
            <v>0</v>
          </cell>
          <cell r="EQ75">
            <v>0</v>
          </cell>
          <cell r="ES75">
            <v>0</v>
          </cell>
          <cell r="EU75">
            <v>0</v>
          </cell>
          <cell r="EW75">
            <v>0</v>
          </cell>
          <cell r="EY75">
            <v>0</v>
          </cell>
          <cell r="FA75">
            <v>0</v>
          </cell>
          <cell r="FC75">
            <v>0</v>
          </cell>
          <cell r="FG75">
            <v>0</v>
          </cell>
          <cell r="FI75">
            <v>0</v>
          </cell>
        </row>
        <row r="76">
          <cell r="C76" t="str">
            <v>AAA700</v>
          </cell>
          <cell r="E76" t="str">
            <v>A.III.2) Titoli</v>
          </cell>
          <cell r="K76">
            <v>0</v>
          </cell>
          <cell r="M76">
            <v>0</v>
          </cell>
          <cell r="S76">
            <v>0</v>
          </cell>
          <cell r="U76">
            <v>0</v>
          </cell>
          <cell r="AA76">
            <v>0</v>
          </cell>
          <cell r="AC76">
            <v>0</v>
          </cell>
          <cell r="AI76">
            <v>0</v>
          </cell>
          <cell r="AK76">
            <v>0</v>
          </cell>
          <cell r="AQ76">
            <v>0</v>
          </cell>
          <cell r="AS76">
            <v>0</v>
          </cell>
          <cell r="AY76">
            <v>0</v>
          </cell>
          <cell r="BA76">
            <v>0</v>
          </cell>
          <cell r="BG76">
            <v>0</v>
          </cell>
          <cell r="BI76">
            <v>0</v>
          </cell>
          <cell r="BO76">
            <v>0</v>
          </cell>
          <cell r="BQ76">
            <v>0</v>
          </cell>
          <cell r="BW76">
            <v>0</v>
          </cell>
          <cell r="BY76">
            <v>0</v>
          </cell>
          <cell r="CE76">
            <v>0</v>
          </cell>
          <cell r="CG76">
            <v>0</v>
          </cell>
          <cell r="CM76">
            <v>0</v>
          </cell>
          <cell r="CO76">
            <v>0</v>
          </cell>
          <cell r="CU76">
            <v>0</v>
          </cell>
          <cell r="CW76">
            <v>0</v>
          </cell>
          <cell r="DC76">
            <v>0</v>
          </cell>
          <cell r="DE76">
            <v>0</v>
          </cell>
          <cell r="DK76">
            <v>0</v>
          </cell>
          <cell r="DM76">
            <v>0</v>
          </cell>
          <cell r="DS76">
            <v>0</v>
          </cell>
          <cell r="DU76">
            <v>0</v>
          </cell>
          <cell r="EA76">
            <v>0</v>
          </cell>
          <cell r="EC76">
            <v>0</v>
          </cell>
          <cell r="EE76">
            <v>0</v>
          </cell>
          <cell r="EG76">
            <v>0</v>
          </cell>
          <cell r="EI76">
            <v>0</v>
          </cell>
          <cell r="EK76">
            <v>0</v>
          </cell>
          <cell r="EM76">
            <v>0</v>
          </cell>
          <cell r="EO76">
            <v>0</v>
          </cell>
          <cell r="EQ76">
            <v>0</v>
          </cell>
          <cell r="ES76">
            <v>0</v>
          </cell>
          <cell r="EU76">
            <v>0</v>
          </cell>
          <cell r="EW76">
            <v>0</v>
          </cell>
          <cell r="EY76">
            <v>0</v>
          </cell>
          <cell r="FA76">
            <v>0</v>
          </cell>
          <cell r="FC76">
            <v>0</v>
          </cell>
          <cell r="FG76">
            <v>0</v>
          </cell>
          <cell r="FI76">
            <v>0</v>
          </cell>
        </row>
        <row r="77">
          <cell r="C77" t="str">
            <v>AAA710</v>
          </cell>
          <cell r="E77" t="str">
            <v>A.III.2.a) Partecipazioni</v>
          </cell>
          <cell r="K77">
            <v>0</v>
          </cell>
          <cell r="M77">
            <v>0</v>
          </cell>
          <cell r="S77">
            <v>0</v>
          </cell>
          <cell r="U77">
            <v>0</v>
          </cell>
          <cell r="AA77">
            <v>0</v>
          </cell>
          <cell r="AC77">
            <v>0</v>
          </cell>
          <cell r="AI77">
            <v>0</v>
          </cell>
          <cell r="AK77">
            <v>0</v>
          </cell>
          <cell r="AQ77">
            <v>0</v>
          </cell>
          <cell r="AS77">
            <v>0</v>
          </cell>
          <cell r="AY77">
            <v>0</v>
          </cell>
          <cell r="BA77">
            <v>0</v>
          </cell>
          <cell r="BG77">
            <v>0</v>
          </cell>
          <cell r="BI77">
            <v>0</v>
          </cell>
          <cell r="BO77">
            <v>0</v>
          </cell>
          <cell r="BQ77">
            <v>0</v>
          </cell>
          <cell r="BW77">
            <v>0</v>
          </cell>
          <cell r="BY77">
            <v>0</v>
          </cell>
          <cell r="CE77">
            <v>0</v>
          </cell>
          <cell r="CG77">
            <v>0</v>
          </cell>
          <cell r="CM77">
            <v>0</v>
          </cell>
          <cell r="CO77">
            <v>0</v>
          </cell>
          <cell r="CU77">
            <v>0</v>
          </cell>
          <cell r="CW77">
            <v>0</v>
          </cell>
          <cell r="DC77">
            <v>0</v>
          </cell>
          <cell r="DE77">
            <v>0</v>
          </cell>
          <cell r="DK77">
            <v>0</v>
          </cell>
          <cell r="DM77">
            <v>0</v>
          </cell>
          <cell r="DS77">
            <v>0</v>
          </cell>
          <cell r="DU77">
            <v>0</v>
          </cell>
          <cell r="EA77">
            <v>0</v>
          </cell>
          <cell r="EC77">
            <v>0</v>
          </cell>
          <cell r="EE77">
            <v>0</v>
          </cell>
          <cell r="EG77">
            <v>0</v>
          </cell>
          <cell r="EI77">
            <v>0</v>
          </cell>
          <cell r="EK77">
            <v>0</v>
          </cell>
          <cell r="EM77">
            <v>0</v>
          </cell>
          <cell r="EO77">
            <v>0</v>
          </cell>
          <cell r="EQ77">
            <v>0</v>
          </cell>
          <cell r="ES77">
            <v>0</v>
          </cell>
          <cell r="EU77">
            <v>0</v>
          </cell>
          <cell r="EW77">
            <v>0</v>
          </cell>
          <cell r="EY77">
            <v>0</v>
          </cell>
          <cell r="FA77">
            <v>0</v>
          </cell>
          <cell r="FC77">
            <v>0</v>
          </cell>
          <cell r="FG77">
            <v>0</v>
          </cell>
          <cell r="FI77">
            <v>0</v>
          </cell>
        </row>
        <row r="78">
          <cell r="C78" t="str">
            <v>AAA720</v>
          </cell>
          <cell r="E78" t="str">
            <v>A.III.2.b) Altri titoli</v>
          </cell>
          <cell r="K78">
            <v>0</v>
          </cell>
          <cell r="M78">
            <v>0</v>
          </cell>
          <cell r="S78">
            <v>0</v>
          </cell>
          <cell r="U78">
            <v>0</v>
          </cell>
          <cell r="AA78">
            <v>0</v>
          </cell>
          <cell r="AC78">
            <v>0</v>
          </cell>
          <cell r="AI78">
            <v>0</v>
          </cell>
          <cell r="AK78">
            <v>0</v>
          </cell>
          <cell r="AQ78">
            <v>0</v>
          </cell>
          <cell r="AS78">
            <v>0</v>
          </cell>
          <cell r="AY78">
            <v>0</v>
          </cell>
          <cell r="BA78">
            <v>0</v>
          </cell>
          <cell r="BG78">
            <v>0</v>
          </cell>
          <cell r="BI78">
            <v>0</v>
          </cell>
          <cell r="BO78">
            <v>0</v>
          </cell>
          <cell r="BQ78">
            <v>0</v>
          </cell>
          <cell r="BW78">
            <v>0</v>
          </cell>
          <cell r="BY78">
            <v>0</v>
          </cell>
          <cell r="CE78">
            <v>0</v>
          </cell>
          <cell r="CG78">
            <v>0</v>
          </cell>
          <cell r="CM78">
            <v>0</v>
          </cell>
          <cell r="CO78">
            <v>0</v>
          </cell>
          <cell r="CU78">
            <v>0</v>
          </cell>
          <cell r="CW78">
            <v>0</v>
          </cell>
          <cell r="DC78">
            <v>0</v>
          </cell>
          <cell r="DE78">
            <v>0</v>
          </cell>
          <cell r="DK78">
            <v>0</v>
          </cell>
          <cell r="DM78">
            <v>0</v>
          </cell>
          <cell r="DS78">
            <v>0</v>
          </cell>
          <cell r="DU78">
            <v>0</v>
          </cell>
          <cell r="EA78">
            <v>0</v>
          </cell>
          <cell r="EC78">
            <v>0</v>
          </cell>
          <cell r="EE78">
            <v>0</v>
          </cell>
          <cell r="EG78">
            <v>0</v>
          </cell>
          <cell r="EI78">
            <v>0</v>
          </cell>
          <cell r="EK78">
            <v>0</v>
          </cell>
          <cell r="EM78">
            <v>0</v>
          </cell>
          <cell r="EO78">
            <v>0</v>
          </cell>
          <cell r="EQ78">
            <v>0</v>
          </cell>
          <cell r="ES78">
            <v>0</v>
          </cell>
          <cell r="EU78">
            <v>0</v>
          </cell>
          <cell r="EW78">
            <v>0</v>
          </cell>
          <cell r="EY78">
            <v>0</v>
          </cell>
          <cell r="FA78">
            <v>0</v>
          </cell>
          <cell r="FC78">
            <v>0</v>
          </cell>
          <cell r="FG78">
            <v>0</v>
          </cell>
          <cell r="FI78">
            <v>0</v>
          </cell>
        </row>
        <row r="79">
          <cell r="C79" t="str">
            <v>AAA730</v>
          </cell>
          <cell r="E79" t="str">
            <v>A.III.2.b.1) Titoli di Stato</v>
          </cell>
          <cell r="K79">
            <v>0</v>
          </cell>
          <cell r="M79">
            <v>0</v>
          </cell>
          <cell r="S79">
            <v>0</v>
          </cell>
          <cell r="U79">
            <v>0</v>
          </cell>
          <cell r="AA79">
            <v>0</v>
          </cell>
          <cell r="AC79">
            <v>0</v>
          </cell>
          <cell r="AI79">
            <v>0</v>
          </cell>
          <cell r="AK79">
            <v>0</v>
          </cell>
          <cell r="AQ79">
            <v>0</v>
          </cell>
          <cell r="AS79">
            <v>0</v>
          </cell>
          <cell r="AY79">
            <v>0</v>
          </cell>
          <cell r="BA79">
            <v>0</v>
          </cell>
          <cell r="BG79">
            <v>0</v>
          </cell>
          <cell r="BI79">
            <v>0</v>
          </cell>
          <cell r="BO79">
            <v>0</v>
          </cell>
          <cell r="BQ79">
            <v>0</v>
          </cell>
          <cell r="BW79">
            <v>0</v>
          </cell>
          <cell r="BY79">
            <v>0</v>
          </cell>
          <cell r="CE79">
            <v>0</v>
          </cell>
          <cell r="CG79">
            <v>0</v>
          </cell>
          <cell r="CM79">
            <v>0</v>
          </cell>
          <cell r="CO79">
            <v>0</v>
          </cell>
          <cell r="CU79">
            <v>0</v>
          </cell>
          <cell r="CW79">
            <v>0</v>
          </cell>
          <cell r="DC79">
            <v>0</v>
          </cell>
          <cell r="DE79">
            <v>0</v>
          </cell>
          <cell r="DK79">
            <v>0</v>
          </cell>
          <cell r="DM79">
            <v>0</v>
          </cell>
          <cell r="DS79">
            <v>0</v>
          </cell>
          <cell r="DU79">
            <v>0</v>
          </cell>
          <cell r="EA79">
            <v>0</v>
          </cell>
          <cell r="EC79">
            <v>0</v>
          </cell>
          <cell r="EE79">
            <v>0</v>
          </cell>
          <cell r="EG79">
            <v>0</v>
          </cell>
          <cell r="EI79">
            <v>0</v>
          </cell>
          <cell r="EK79">
            <v>0</v>
          </cell>
          <cell r="EM79">
            <v>0</v>
          </cell>
          <cell r="EO79">
            <v>0</v>
          </cell>
          <cell r="EQ79">
            <v>0</v>
          </cell>
          <cell r="ES79">
            <v>0</v>
          </cell>
          <cell r="EU79">
            <v>0</v>
          </cell>
          <cell r="EW79">
            <v>0</v>
          </cell>
          <cell r="EY79">
            <v>0</v>
          </cell>
          <cell r="FA79">
            <v>0</v>
          </cell>
          <cell r="FC79">
            <v>0</v>
          </cell>
          <cell r="FG79">
            <v>0</v>
          </cell>
          <cell r="FI79">
            <v>0</v>
          </cell>
        </row>
        <row r="80">
          <cell r="C80" t="str">
            <v>AAA740</v>
          </cell>
          <cell r="E80" t="str">
            <v>A.III.2.b.2) Altre Obbligazioni</v>
          </cell>
          <cell r="K80">
            <v>0</v>
          </cell>
          <cell r="M80">
            <v>0</v>
          </cell>
          <cell r="S80">
            <v>0</v>
          </cell>
          <cell r="U80">
            <v>0</v>
          </cell>
          <cell r="AA80">
            <v>0</v>
          </cell>
          <cell r="AC80">
            <v>0</v>
          </cell>
          <cell r="AI80">
            <v>0</v>
          </cell>
          <cell r="AK80">
            <v>0</v>
          </cell>
          <cell r="AQ80">
            <v>0</v>
          </cell>
          <cell r="AS80">
            <v>0</v>
          </cell>
          <cell r="AY80">
            <v>0</v>
          </cell>
          <cell r="BA80">
            <v>0</v>
          </cell>
          <cell r="BG80">
            <v>0</v>
          </cell>
          <cell r="BI80">
            <v>0</v>
          </cell>
          <cell r="BO80">
            <v>0</v>
          </cell>
          <cell r="BQ80">
            <v>0</v>
          </cell>
          <cell r="BW80">
            <v>0</v>
          </cell>
          <cell r="BY80">
            <v>0</v>
          </cell>
          <cell r="CE80">
            <v>0</v>
          </cell>
          <cell r="CG80">
            <v>0</v>
          </cell>
          <cell r="CM80">
            <v>0</v>
          </cell>
          <cell r="CO80">
            <v>0</v>
          </cell>
          <cell r="CU80">
            <v>0</v>
          </cell>
          <cell r="CW80">
            <v>0</v>
          </cell>
          <cell r="DC80">
            <v>0</v>
          </cell>
          <cell r="DE80">
            <v>0</v>
          </cell>
          <cell r="DK80">
            <v>0</v>
          </cell>
          <cell r="DM80">
            <v>0</v>
          </cell>
          <cell r="DS80">
            <v>0</v>
          </cell>
          <cell r="DU80">
            <v>0</v>
          </cell>
          <cell r="EA80">
            <v>0</v>
          </cell>
          <cell r="EC80">
            <v>0</v>
          </cell>
          <cell r="EE80">
            <v>0</v>
          </cell>
          <cell r="EG80">
            <v>0</v>
          </cell>
          <cell r="EI80">
            <v>0</v>
          </cell>
          <cell r="EK80">
            <v>0</v>
          </cell>
          <cell r="EM80">
            <v>0</v>
          </cell>
          <cell r="EO80">
            <v>0</v>
          </cell>
          <cell r="EQ80">
            <v>0</v>
          </cell>
          <cell r="ES80">
            <v>0</v>
          </cell>
          <cell r="EU80">
            <v>0</v>
          </cell>
          <cell r="EW80">
            <v>0</v>
          </cell>
          <cell r="EY80">
            <v>0</v>
          </cell>
          <cell r="FA80">
            <v>0</v>
          </cell>
          <cell r="FC80">
            <v>0</v>
          </cell>
          <cell r="FG80">
            <v>0</v>
          </cell>
          <cell r="FI80">
            <v>0</v>
          </cell>
        </row>
        <row r="81">
          <cell r="C81" t="str">
            <v>AAA750</v>
          </cell>
          <cell r="E81" t="str">
            <v>A.III.2.b.3) Titoli azionari quotati in Borsa</v>
          </cell>
          <cell r="K81">
            <v>0</v>
          </cell>
          <cell r="M81">
            <v>0</v>
          </cell>
          <cell r="S81">
            <v>0</v>
          </cell>
          <cell r="U81">
            <v>0</v>
          </cell>
          <cell r="AA81">
            <v>0</v>
          </cell>
          <cell r="AC81">
            <v>0</v>
          </cell>
          <cell r="AI81">
            <v>0</v>
          </cell>
          <cell r="AK81">
            <v>0</v>
          </cell>
          <cell r="AQ81">
            <v>0</v>
          </cell>
          <cell r="AS81">
            <v>0</v>
          </cell>
          <cell r="AY81">
            <v>0</v>
          </cell>
          <cell r="BA81">
            <v>0</v>
          </cell>
          <cell r="BG81">
            <v>0</v>
          </cell>
          <cell r="BI81">
            <v>0</v>
          </cell>
          <cell r="BO81">
            <v>0</v>
          </cell>
          <cell r="BQ81">
            <v>0</v>
          </cell>
          <cell r="BW81">
            <v>0</v>
          </cell>
          <cell r="BY81">
            <v>0</v>
          </cell>
          <cell r="CE81">
            <v>0</v>
          </cell>
          <cell r="CG81">
            <v>0</v>
          </cell>
          <cell r="CM81">
            <v>0</v>
          </cell>
          <cell r="CO81">
            <v>0</v>
          </cell>
          <cell r="CU81">
            <v>0</v>
          </cell>
          <cell r="CW81">
            <v>0</v>
          </cell>
          <cell r="DC81">
            <v>0</v>
          </cell>
          <cell r="DE81">
            <v>0</v>
          </cell>
          <cell r="DK81">
            <v>0</v>
          </cell>
          <cell r="DM81">
            <v>0</v>
          </cell>
          <cell r="DS81">
            <v>0</v>
          </cell>
          <cell r="DU81">
            <v>0</v>
          </cell>
          <cell r="EA81">
            <v>0</v>
          </cell>
          <cell r="EC81">
            <v>0</v>
          </cell>
          <cell r="EE81">
            <v>0</v>
          </cell>
          <cell r="EG81">
            <v>0</v>
          </cell>
          <cell r="EI81">
            <v>0</v>
          </cell>
          <cell r="EK81">
            <v>0</v>
          </cell>
          <cell r="EM81">
            <v>0</v>
          </cell>
          <cell r="EO81">
            <v>0</v>
          </cell>
          <cell r="EQ81">
            <v>0</v>
          </cell>
          <cell r="ES81">
            <v>0</v>
          </cell>
          <cell r="EU81">
            <v>0</v>
          </cell>
          <cell r="EW81">
            <v>0</v>
          </cell>
          <cell r="EY81">
            <v>0</v>
          </cell>
          <cell r="FA81">
            <v>0</v>
          </cell>
          <cell r="FC81">
            <v>0</v>
          </cell>
          <cell r="FG81">
            <v>0</v>
          </cell>
          <cell r="FI81">
            <v>0</v>
          </cell>
        </row>
        <row r="82">
          <cell r="C82" t="str">
            <v>AAA760</v>
          </cell>
          <cell r="E82" t="str">
            <v>A.III.2.b.4) Titoli diversi</v>
          </cell>
          <cell r="K82">
            <v>0</v>
          </cell>
          <cell r="M82">
            <v>0</v>
          </cell>
          <cell r="S82">
            <v>0</v>
          </cell>
          <cell r="U82">
            <v>0</v>
          </cell>
          <cell r="AA82">
            <v>0</v>
          </cell>
          <cell r="AC82">
            <v>0</v>
          </cell>
          <cell r="AI82">
            <v>0</v>
          </cell>
          <cell r="AK82">
            <v>0</v>
          </cell>
          <cell r="AQ82">
            <v>0</v>
          </cell>
          <cell r="AS82">
            <v>0</v>
          </cell>
          <cell r="AY82">
            <v>0</v>
          </cell>
          <cell r="BA82">
            <v>0</v>
          </cell>
          <cell r="BG82">
            <v>0</v>
          </cell>
          <cell r="BI82">
            <v>0</v>
          </cell>
          <cell r="BO82">
            <v>0</v>
          </cell>
          <cell r="BQ82">
            <v>0</v>
          </cell>
          <cell r="BW82">
            <v>0</v>
          </cell>
          <cell r="BY82">
            <v>0</v>
          </cell>
          <cell r="CE82">
            <v>0</v>
          </cell>
          <cell r="CG82">
            <v>0</v>
          </cell>
          <cell r="CM82">
            <v>0</v>
          </cell>
          <cell r="CO82">
            <v>0</v>
          </cell>
          <cell r="CU82">
            <v>0</v>
          </cell>
          <cell r="CW82">
            <v>0</v>
          </cell>
          <cell r="DC82">
            <v>0</v>
          </cell>
          <cell r="DE82">
            <v>0</v>
          </cell>
          <cell r="DK82">
            <v>0</v>
          </cell>
          <cell r="DM82">
            <v>0</v>
          </cell>
          <cell r="DS82">
            <v>0</v>
          </cell>
          <cell r="DU82">
            <v>0</v>
          </cell>
          <cell r="EA82">
            <v>0</v>
          </cell>
          <cell r="EC82">
            <v>0</v>
          </cell>
          <cell r="EE82">
            <v>0</v>
          </cell>
          <cell r="EG82">
            <v>0</v>
          </cell>
          <cell r="EI82">
            <v>0</v>
          </cell>
          <cell r="EK82">
            <v>0</v>
          </cell>
          <cell r="EM82">
            <v>0</v>
          </cell>
          <cell r="EO82">
            <v>0</v>
          </cell>
          <cell r="EQ82">
            <v>0</v>
          </cell>
          <cell r="ES82">
            <v>0</v>
          </cell>
          <cell r="EU82">
            <v>0</v>
          </cell>
          <cell r="EW82">
            <v>0</v>
          </cell>
          <cell r="EY82">
            <v>0</v>
          </cell>
          <cell r="FA82">
            <v>0</v>
          </cell>
          <cell r="FC82">
            <v>0</v>
          </cell>
          <cell r="FG82">
            <v>0</v>
          </cell>
          <cell r="FI82">
            <v>0</v>
          </cell>
        </row>
        <row r="83">
          <cell r="C83" t="str">
            <v>ABZ999</v>
          </cell>
          <cell r="E83" t="str">
            <v>B) ATTIVO CIRCOLANTE</v>
          </cell>
          <cell r="K83">
            <v>0</v>
          </cell>
          <cell r="M83">
            <v>0</v>
          </cell>
          <cell r="S83">
            <v>0</v>
          </cell>
          <cell r="U83">
            <v>0</v>
          </cell>
          <cell r="AA83">
            <v>0</v>
          </cell>
          <cell r="AC83">
            <v>0</v>
          </cell>
          <cell r="AI83">
            <v>0</v>
          </cell>
          <cell r="AK83">
            <v>0</v>
          </cell>
          <cell r="AQ83">
            <v>0</v>
          </cell>
          <cell r="AS83">
            <v>0</v>
          </cell>
          <cell r="AY83">
            <v>0</v>
          </cell>
          <cell r="BA83">
            <v>0</v>
          </cell>
          <cell r="BG83">
            <v>0</v>
          </cell>
          <cell r="BI83">
            <v>0</v>
          </cell>
          <cell r="BO83">
            <v>0</v>
          </cell>
          <cell r="BQ83">
            <v>0</v>
          </cell>
          <cell r="BW83">
            <v>0</v>
          </cell>
          <cell r="BY83">
            <v>0</v>
          </cell>
          <cell r="CE83">
            <v>0</v>
          </cell>
          <cell r="CG83">
            <v>0</v>
          </cell>
          <cell r="CM83">
            <v>0</v>
          </cell>
          <cell r="CO83">
            <v>0</v>
          </cell>
          <cell r="CU83">
            <v>0</v>
          </cell>
          <cell r="CW83">
            <v>0</v>
          </cell>
          <cell r="DC83">
            <v>0</v>
          </cell>
          <cell r="DE83">
            <v>0</v>
          </cell>
          <cell r="DK83">
            <v>0</v>
          </cell>
          <cell r="DM83">
            <v>0</v>
          </cell>
          <cell r="DS83">
            <v>0</v>
          </cell>
          <cell r="DU83">
            <v>0</v>
          </cell>
          <cell r="EA83">
            <v>0</v>
          </cell>
          <cell r="EC83">
            <v>0</v>
          </cell>
          <cell r="EE83">
            <v>209495552.74295402</v>
          </cell>
          <cell r="EG83">
            <v>207752299.20999998</v>
          </cell>
          <cell r="EI83">
            <v>1743253.5329540372</v>
          </cell>
          <cell r="EK83">
            <v>8.3910192069254711E-3</v>
          </cell>
          <cell r="EM83">
            <v>209495552.74295402</v>
          </cell>
          <cell r="EO83">
            <v>207752299.20999998</v>
          </cell>
          <cell r="EQ83">
            <v>1743253.5329540372</v>
          </cell>
          <cell r="ES83">
            <v>8.3910192069254711E-3</v>
          </cell>
          <cell r="EU83">
            <v>471611285.15939999</v>
          </cell>
          <cell r="EW83">
            <v>500859833.91939998</v>
          </cell>
          <cell r="EY83">
            <v>-29248548.75999999</v>
          </cell>
          <cell r="FA83">
            <v>-5.8396674636734321E-2</v>
          </cell>
          <cell r="FC83">
            <v>-180013838.47000003</v>
          </cell>
          <cell r="FE83">
            <v>-189637914.84999996</v>
          </cell>
          <cell r="FG83">
            <v>9624076.3799999356</v>
          </cell>
          <cell r="FI83">
            <v>-5.0749747947884789E-2</v>
          </cell>
        </row>
        <row r="84">
          <cell r="C84" t="str">
            <v>ABA000</v>
          </cell>
          <cell r="E84" t="str">
            <v>B.I)  RIMANENZE</v>
          </cell>
          <cell r="K84">
            <v>0</v>
          </cell>
          <cell r="M84">
            <v>0</v>
          </cell>
          <cell r="S84">
            <v>0</v>
          </cell>
          <cell r="U84">
            <v>0</v>
          </cell>
          <cell r="AA84">
            <v>0</v>
          </cell>
          <cell r="AC84">
            <v>0</v>
          </cell>
          <cell r="AI84">
            <v>0</v>
          </cell>
          <cell r="AK84">
            <v>0</v>
          </cell>
          <cell r="AQ84">
            <v>0</v>
          </cell>
          <cell r="AS84">
            <v>0</v>
          </cell>
          <cell r="AY84">
            <v>0</v>
          </cell>
          <cell r="BA84">
            <v>0</v>
          </cell>
          <cell r="BG84">
            <v>0</v>
          </cell>
          <cell r="BI84">
            <v>0</v>
          </cell>
          <cell r="BO84">
            <v>0</v>
          </cell>
          <cell r="BQ84">
            <v>0</v>
          </cell>
          <cell r="BW84">
            <v>0</v>
          </cell>
          <cell r="BY84">
            <v>0</v>
          </cell>
          <cell r="CE84">
            <v>0</v>
          </cell>
          <cell r="CG84">
            <v>0</v>
          </cell>
          <cell r="CM84">
            <v>0</v>
          </cell>
          <cell r="CO84">
            <v>0</v>
          </cell>
          <cell r="CU84">
            <v>0</v>
          </cell>
          <cell r="CW84">
            <v>0</v>
          </cell>
          <cell r="DC84">
            <v>0</v>
          </cell>
          <cell r="DE84">
            <v>0</v>
          </cell>
          <cell r="DK84">
            <v>0</v>
          </cell>
          <cell r="DM84">
            <v>0</v>
          </cell>
          <cell r="DS84">
            <v>0</v>
          </cell>
          <cell r="DU84">
            <v>0</v>
          </cell>
          <cell r="EA84">
            <v>0</v>
          </cell>
          <cell r="EC84">
            <v>0</v>
          </cell>
          <cell r="EE84">
            <v>11046815.792953992</v>
          </cell>
          <cell r="EG84">
            <v>10311889.42</v>
          </cell>
          <cell r="EI84">
            <v>734926.37295399234</v>
          </cell>
          <cell r="EK84">
            <v>7.1269807405866498E-2</v>
          </cell>
          <cell r="EM84">
            <v>11046815.792953992</v>
          </cell>
          <cell r="EO84">
            <v>10311889.42</v>
          </cell>
          <cell r="EQ84">
            <v>734926.37295399234</v>
          </cell>
          <cell r="ES84">
            <v>7.1269807405866498E-2</v>
          </cell>
          <cell r="EU84">
            <v>0</v>
          </cell>
          <cell r="EW84">
            <v>0</v>
          </cell>
          <cell r="EY84">
            <v>0</v>
          </cell>
          <cell r="FA84">
            <v>0</v>
          </cell>
          <cell r="FC84">
            <v>0</v>
          </cell>
          <cell r="FG84">
            <v>0</v>
          </cell>
          <cell r="FI84">
            <v>0</v>
          </cell>
        </row>
        <row r="85">
          <cell r="C85" t="str">
            <v>ABA010</v>
          </cell>
          <cell r="E85" t="str">
            <v>B.I.1) Rimanenze beni sanitari</v>
          </cell>
          <cell r="K85">
            <v>0</v>
          </cell>
          <cell r="M85">
            <v>0</v>
          </cell>
          <cell r="S85">
            <v>0</v>
          </cell>
          <cell r="U85">
            <v>0</v>
          </cell>
          <cell r="AA85">
            <v>0</v>
          </cell>
          <cell r="AC85">
            <v>0</v>
          </cell>
          <cell r="AI85">
            <v>0</v>
          </cell>
          <cell r="AK85">
            <v>0</v>
          </cell>
          <cell r="AQ85">
            <v>0</v>
          </cell>
          <cell r="AS85">
            <v>0</v>
          </cell>
          <cell r="AY85">
            <v>0</v>
          </cell>
          <cell r="BA85">
            <v>0</v>
          </cell>
          <cell r="BG85">
            <v>0</v>
          </cell>
          <cell r="BI85">
            <v>0</v>
          </cell>
          <cell r="BO85">
            <v>0</v>
          </cell>
          <cell r="BQ85">
            <v>0</v>
          </cell>
          <cell r="BW85">
            <v>0</v>
          </cell>
          <cell r="BY85">
            <v>0</v>
          </cell>
          <cell r="CE85">
            <v>0</v>
          </cell>
          <cell r="CG85">
            <v>0</v>
          </cell>
          <cell r="CM85">
            <v>0</v>
          </cell>
          <cell r="CO85">
            <v>0</v>
          </cell>
          <cell r="CU85">
            <v>0</v>
          </cell>
          <cell r="CW85">
            <v>0</v>
          </cell>
          <cell r="DC85">
            <v>0</v>
          </cell>
          <cell r="DE85">
            <v>0</v>
          </cell>
          <cell r="DK85">
            <v>0</v>
          </cell>
          <cell r="DM85">
            <v>0</v>
          </cell>
          <cell r="DS85">
            <v>0</v>
          </cell>
          <cell r="DU85">
            <v>0</v>
          </cell>
          <cell r="EA85">
            <v>0</v>
          </cell>
          <cell r="EC85">
            <v>0</v>
          </cell>
          <cell r="EE85">
            <v>10852208.102953993</v>
          </cell>
          <cell r="EG85">
            <v>10122425</v>
          </cell>
          <cell r="EI85">
            <v>729783.10295399278</v>
          </cell>
          <cell r="EK85">
            <v>7.2095678945904046E-2</v>
          </cell>
          <cell r="EM85">
            <v>10852208.102953993</v>
          </cell>
          <cell r="EO85">
            <v>10122425</v>
          </cell>
          <cell r="EQ85">
            <v>729783.10295399278</v>
          </cell>
          <cell r="ES85">
            <v>7.2095678945904046E-2</v>
          </cell>
          <cell r="EU85">
            <v>0</v>
          </cell>
          <cell r="EW85">
            <v>0</v>
          </cell>
          <cell r="EY85">
            <v>0</v>
          </cell>
          <cell r="FA85">
            <v>0</v>
          </cell>
          <cell r="FC85">
            <v>0</v>
          </cell>
          <cell r="FG85">
            <v>0</v>
          </cell>
          <cell r="FI85">
            <v>0</v>
          </cell>
        </row>
        <row r="86">
          <cell r="C86" t="str">
            <v>ABA020</v>
          </cell>
          <cell r="E86" t="str">
            <v>B.I.1.a)  Prodotti farmaceutici ed emoderivati</v>
          </cell>
          <cell r="K86">
            <v>0</v>
          </cell>
          <cell r="M86">
            <v>0</v>
          </cell>
          <cell r="S86">
            <v>0</v>
          </cell>
          <cell r="U86">
            <v>0</v>
          </cell>
          <cell r="AA86">
            <v>0</v>
          </cell>
          <cell r="AC86">
            <v>0</v>
          </cell>
          <cell r="AI86">
            <v>0</v>
          </cell>
          <cell r="AK86">
            <v>0</v>
          </cell>
          <cell r="AQ86">
            <v>0</v>
          </cell>
          <cell r="AS86">
            <v>0</v>
          </cell>
          <cell r="AY86">
            <v>0</v>
          </cell>
          <cell r="BA86">
            <v>0</v>
          </cell>
          <cell r="BG86">
            <v>0</v>
          </cell>
          <cell r="BI86">
            <v>0</v>
          </cell>
          <cell r="BO86">
            <v>0</v>
          </cell>
          <cell r="BQ86">
            <v>0</v>
          </cell>
          <cell r="BW86">
            <v>0</v>
          </cell>
          <cell r="BY86">
            <v>0</v>
          </cell>
          <cell r="CE86">
            <v>0</v>
          </cell>
          <cell r="CG86">
            <v>0</v>
          </cell>
          <cell r="CM86">
            <v>0</v>
          </cell>
          <cell r="CO86">
            <v>0</v>
          </cell>
          <cell r="CU86">
            <v>0</v>
          </cell>
          <cell r="CW86">
            <v>0</v>
          </cell>
          <cell r="DC86">
            <v>0</v>
          </cell>
          <cell r="DE86">
            <v>0</v>
          </cell>
          <cell r="DK86">
            <v>0</v>
          </cell>
          <cell r="DM86">
            <v>0</v>
          </cell>
          <cell r="DS86">
            <v>0</v>
          </cell>
          <cell r="DU86">
            <v>0</v>
          </cell>
          <cell r="EA86">
            <v>0</v>
          </cell>
          <cell r="EC86">
            <v>0</v>
          </cell>
          <cell r="EE86">
            <v>3785590.7800000003</v>
          </cell>
          <cell r="EG86">
            <v>4046686</v>
          </cell>
          <cell r="EI86">
            <v>-261095.21999999974</v>
          </cell>
          <cell r="EK86">
            <v>-6.4520751054072331E-2</v>
          </cell>
          <cell r="EM86">
            <v>3785590.7800000003</v>
          </cell>
          <cell r="EO86">
            <v>4046686</v>
          </cell>
          <cell r="EQ86">
            <v>-261095.21999999974</v>
          </cell>
          <cell r="ES86">
            <v>-6.4520751054072331E-2</v>
          </cell>
          <cell r="EU86">
            <v>0</v>
          </cell>
          <cell r="EW86">
            <v>0</v>
          </cell>
          <cell r="EY86">
            <v>0</v>
          </cell>
          <cell r="FA86">
            <v>0</v>
          </cell>
          <cell r="FC86">
            <v>0</v>
          </cell>
          <cell r="FG86">
            <v>0</v>
          </cell>
          <cell r="FI86">
            <v>0</v>
          </cell>
        </row>
        <row r="87">
          <cell r="C87" t="str">
            <v>ABA030</v>
          </cell>
          <cell r="E87" t="str">
            <v>B.I.1.b)  Sangue ed emocomponenti</v>
          </cell>
          <cell r="K87">
            <v>0</v>
          </cell>
          <cell r="M87">
            <v>0</v>
          </cell>
          <cell r="S87">
            <v>0</v>
          </cell>
          <cell r="U87">
            <v>0</v>
          </cell>
          <cell r="AA87">
            <v>0</v>
          </cell>
          <cell r="AC87">
            <v>0</v>
          </cell>
          <cell r="AI87">
            <v>0</v>
          </cell>
          <cell r="AK87">
            <v>0</v>
          </cell>
          <cell r="AQ87">
            <v>0</v>
          </cell>
          <cell r="AS87">
            <v>0</v>
          </cell>
          <cell r="AY87">
            <v>0</v>
          </cell>
          <cell r="BA87">
            <v>0</v>
          </cell>
          <cell r="BG87">
            <v>0</v>
          </cell>
          <cell r="BI87">
            <v>0</v>
          </cell>
          <cell r="BO87">
            <v>0</v>
          </cell>
          <cell r="BQ87">
            <v>0</v>
          </cell>
          <cell r="BW87">
            <v>0</v>
          </cell>
          <cell r="BY87">
            <v>0</v>
          </cell>
          <cell r="CE87">
            <v>0</v>
          </cell>
          <cell r="CG87">
            <v>0</v>
          </cell>
          <cell r="CM87">
            <v>0</v>
          </cell>
          <cell r="CO87">
            <v>0</v>
          </cell>
          <cell r="CU87">
            <v>0</v>
          </cell>
          <cell r="CW87">
            <v>0</v>
          </cell>
          <cell r="DC87">
            <v>0</v>
          </cell>
          <cell r="DE87">
            <v>0</v>
          </cell>
          <cell r="DK87">
            <v>0</v>
          </cell>
          <cell r="DM87">
            <v>0</v>
          </cell>
          <cell r="DS87">
            <v>0</v>
          </cell>
          <cell r="DU87">
            <v>0</v>
          </cell>
          <cell r="EA87">
            <v>0</v>
          </cell>
          <cell r="EC87">
            <v>0</v>
          </cell>
          <cell r="EE87">
            <v>0</v>
          </cell>
          <cell r="EG87">
            <v>0</v>
          </cell>
          <cell r="EI87">
            <v>0</v>
          </cell>
          <cell r="EK87">
            <v>0</v>
          </cell>
          <cell r="EM87">
            <v>0</v>
          </cell>
          <cell r="EO87">
            <v>0</v>
          </cell>
          <cell r="EQ87">
            <v>0</v>
          </cell>
          <cell r="ES87">
            <v>0</v>
          </cell>
          <cell r="EU87">
            <v>0</v>
          </cell>
          <cell r="EW87">
            <v>0</v>
          </cell>
          <cell r="EY87">
            <v>0</v>
          </cell>
          <cell r="FA87">
            <v>0</v>
          </cell>
          <cell r="FC87">
            <v>0</v>
          </cell>
          <cell r="FG87">
            <v>0</v>
          </cell>
          <cell r="FI87">
            <v>0</v>
          </cell>
        </row>
        <row r="88">
          <cell r="C88" t="str">
            <v>ABA040</v>
          </cell>
          <cell r="E88" t="str">
            <v>B.I.1.c)  Dispositivi medici</v>
          </cell>
          <cell r="K88">
            <v>0</v>
          </cell>
          <cell r="M88">
            <v>0</v>
          </cell>
          <cell r="S88">
            <v>0</v>
          </cell>
          <cell r="U88">
            <v>0</v>
          </cell>
          <cell r="AA88">
            <v>0</v>
          </cell>
          <cell r="AC88">
            <v>0</v>
          </cell>
          <cell r="AI88">
            <v>0</v>
          </cell>
          <cell r="AK88">
            <v>0</v>
          </cell>
          <cell r="AQ88">
            <v>0</v>
          </cell>
          <cell r="AS88">
            <v>0</v>
          </cell>
          <cell r="AY88">
            <v>0</v>
          </cell>
          <cell r="BA88">
            <v>0</v>
          </cell>
          <cell r="BG88">
            <v>0</v>
          </cell>
          <cell r="BI88">
            <v>0</v>
          </cell>
          <cell r="BO88">
            <v>0</v>
          </cell>
          <cell r="BQ88">
            <v>0</v>
          </cell>
          <cell r="BW88">
            <v>0</v>
          </cell>
          <cell r="BY88">
            <v>0</v>
          </cell>
          <cell r="CE88">
            <v>0</v>
          </cell>
          <cell r="CG88">
            <v>0</v>
          </cell>
          <cell r="CM88">
            <v>0</v>
          </cell>
          <cell r="CO88">
            <v>0</v>
          </cell>
          <cell r="CU88">
            <v>0</v>
          </cell>
          <cell r="CW88">
            <v>0</v>
          </cell>
          <cell r="DC88">
            <v>0</v>
          </cell>
          <cell r="DE88">
            <v>0</v>
          </cell>
          <cell r="DK88">
            <v>0</v>
          </cell>
          <cell r="DM88">
            <v>0</v>
          </cell>
          <cell r="DS88">
            <v>0</v>
          </cell>
          <cell r="DU88">
            <v>0</v>
          </cell>
          <cell r="EA88">
            <v>0</v>
          </cell>
          <cell r="EC88">
            <v>0</v>
          </cell>
          <cell r="EE88">
            <v>6739567.7929539923</v>
          </cell>
          <cell r="EG88">
            <v>5857283</v>
          </cell>
          <cell r="EI88">
            <v>882284.79295399226</v>
          </cell>
          <cell r="EK88">
            <v>0.1506303849334226</v>
          </cell>
          <cell r="EM88">
            <v>6739567.7929539923</v>
          </cell>
          <cell r="EO88">
            <v>5857283</v>
          </cell>
          <cell r="EQ88">
            <v>882284.79295399226</v>
          </cell>
          <cell r="ES88">
            <v>0.1506303849334226</v>
          </cell>
          <cell r="EU88">
            <v>0</v>
          </cell>
          <cell r="EW88">
            <v>0</v>
          </cell>
          <cell r="EY88">
            <v>0</v>
          </cell>
          <cell r="FA88">
            <v>0</v>
          </cell>
          <cell r="FC88">
            <v>0</v>
          </cell>
          <cell r="FG88">
            <v>0</v>
          </cell>
          <cell r="FI88">
            <v>0</v>
          </cell>
        </row>
        <row r="89">
          <cell r="C89" t="str">
            <v>ABA050</v>
          </cell>
          <cell r="E89" t="str">
            <v>B.I.1.d)  Prodotti dietetici</v>
          </cell>
          <cell r="K89">
            <v>0</v>
          </cell>
          <cell r="M89">
            <v>0</v>
          </cell>
          <cell r="S89">
            <v>0</v>
          </cell>
          <cell r="U89">
            <v>0</v>
          </cell>
          <cell r="AA89">
            <v>0</v>
          </cell>
          <cell r="AC89">
            <v>0</v>
          </cell>
          <cell r="AI89">
            <v>0</v>
          </cell>
          <cell r="AK89">
            <v>0</v>
          </cell>
          <cell r="AQ89">
            <v>0</v>
          </cell>
          <cell r="AS89">
            <v>0</v>
          </cell>
          <cell r="AY89">
            <v>0</v>
          </cell>
          <cell r="BA89">
            <v>0</v>
          </cell>
          <cell r="BG89">
            <v>0</v>
          </cell>
          <cell r="BI89">
            <v>0</v>
          </cell>
          <cell r="BO89">
            <v>0</v>
          </cell>
          <cell r="BQ89">
            <v>0</v>
          </cell>
          <cell r="BW89">
            <v>0</v>
          </cell>
          <cell r="BY89">
            <v>0</v>
          </cell>
          <cell r="CE89">
            <v>0</v>
          </cell>
          <cell r="CG89">
            <v>0</v>
          </cell>
          <cell r="CM89">
            <v>0</v>
          </cell>
          <cell r="CO89">
            <v>0</v>
          </cell>
          <cell r="CU89">
            <v>0</v>
          </cell>
          <cell r="CW89">
            <v>0</v>
          </cell>
          <cell r="DC89">
            <v>0</v>
          </cell>
          <cell r="DE89">
            <v>0</v>
          </cell>
          <cell r="DK89">
            <v>0</v>
          </cell>
          <cell r="DM89">
            <v>0</v>
          </cell>
          <cell r="DS89">
            <v>0</v>
          </cell>
          <cell r="DU89">
            <v>0</v>
          </cell>
          <cell r="EA89">
            <v>0</v>
          </cell>
          <cell r="EC89">
            <v>0</v>
          </cell>
          <cell r="EE89">
            <v>18024.709999999995</v>
          </cell>
          <cell r="EG89">
            <v>22716</v>
          </cell>
          <cell r="EI89">
            <v>-4691.2900000000045</v>
          </cell>
          <cell r="EK89">
            <v>-0.2065191935199861</v>
          </cell>
          <cell r="EM89">
            <v>18024.709999999995</v>
          </cell>
          <cell r="EO89">
            <v>22716</v>
          </cell>
          <cell r="EQ89">
            <v>-4691.2900000000045</v>
          </cell>
          <cell r="ES89">
            <v>-0.2065191935199861</v>
          </cell>
          <cell r="EU89">
            <v>0</v>
          </cell>
          <cell r="EW89">
            <v>0</v>
          </cell>
          <cell r="EY89">
            <v>0</v>
          </cell>
          <cell r="FA89">
            <v>0</v>
          </cell>
          <cell r="FC89">
            <v>0</v>
          </cell>
          <cell r="FG89">
            <v>0</v>
          </cell>
          <cell r="FI89">
            <v>0</v>
          </cell>
        </row>
        <row r="90">
          <cell r="C90" t="str">
            <v>ABA060</v>
          </cell>
          <cell r="E90" t="str">
            <v>B.I.1.e)  Materiali per la profilassi (vaccini)</v>
          </cell>
          <cell r="K90">
            <v>0</v>
          </cell>
          <cell r="M90">
            <v>0</v>
          </cell>
          <cell r="S90">
            <v>0</v>
          </cell>
          <cell r="U90">
            <v>0</v>
          </cell>
          <cell r="AA90">
            <v>0</v>
          </cell>
          <cell r="AC90">
            <v>0</v>
          </cell>
          <cell r="AI90">
            <v>0</v>
          </cell>
          <cell r="AK90">
            <v>0</v>
          </cell>
          <cell r="AQ90">
            <v>0</v>
          </cell>
          <cell r="AS90">
            <v>0</v>
          </cell>
          <cell r="AY90">
            <v>0</v>
          </cell>
          <cell r="BA90">
            <v>0</v>
          </cell>
          <cell r="BG90">
            <v>0</v>
          </cell>
          <cell r="BI90">
            <v>0</v>
          </cell>
          <cell r="BO90">
            <v>0</v>
          </cell>
          <cell r="BQ90">
            <v>0</v>
          </cell>
          <cell r="BW90">
            <v>0</v>
          </cell>
          <cell r="BY90">
            <v>0</v>
          </cell>
          <cell r="CE90">
            <v>0</v>
          </cell>
          <cell r="CG90">
            <v>0</v>
          </cell>
          <cell r="CM90">
            <v>0</v>
          </cell>
          <cell r="CO90">
            <v>0</v>
          </cell>
          <cell r="CU90">
            <v>0</v>
          </cell>
          <cell r="CW90">
            <v>0</v>
          </cell>
          <cell r="DC90">
            <v>0</v>
          </cell>
          <cell r="DE90">
            <v>0</v>
          </cell>
          <cell r="DK90">
            <v>0</v>
          </cell>
          <cell r="DM90">
            <v>0</v>
          </cell>
          <cell r="DS90">
            <v>0</v>
          </cell>
          <cell r="DU90">
            <v>0</v>
          </cell>
          <cell r="EA90">
            <v>0</v>
          </cell>
          <cell r="EC90">
            <v>0</v>
          </cell>
          <cell r="EE90">
            <v>593.29000000000008</v>
          </cell>
          <cell r="EG90">
            <v>994</v>
          </cell>
          <cell r="EI90">
            <v>-400.70999999999992</v>
          </cell>
          <cell r="EK90">
            <v>-0.40312877263581481</v>
          </cell>
          <cell r="EM90">
            <v>593.29000000000008</v>
          </cell>
          <cell r="EO90">
            <v>994</v>
          </cell>
          <cell r="EQ90">
            <v>-400.70999999999992</v>
          </cell>
          <cell r="ES90">
            <v>-0.40312877263581481</v>
          </cell>
          <cell r="EU90">
            <v>0</v>
          </cell>
          <cell r="EW90">
            <v>0</v>
          </cell>
          <cell r="EY90">
            <v>0</v>
          </cell>
          <cell r="FA90">
            <v>0</v>
          </cell>
          <cell r="FC90">
            <v>0</v>
          </cell>
          <cell r="FG90">
            <v>0</v>
          </cell>
          <cell r="FI90">
            <v>0</v>
          </cell>
        </row>
        <row r="91">
          <cell r="C91" t="str">
            <v>ABA070</v>
          </cell>
          <cell r="E91" t="str">
            <v>B.I.1.f)  Prodotti chimici</v>
          </cell>
          <cell r="K91">
            <v>0</v>
          </cell>
          <cell r="M91">
            <v>0</v>
          </cell>
          <cell r="S91">
            <v>0</v>
          </cell>
          <cell r="U91">
            <v>0</v>
          </cell>
          <cell r="AA91">
            <v>0</v>
          </cell>
          <cell r="AC91">
            <v>0</v>
          </cell>
          <cell r="AI91">
            <v>0</v>
          </cell>
          <cell r="AK91">
            <v>0</v>
          </cell>
          <cell r="AQ91">
            <v>0</v>
          </cell>
          <cell r="AS91">
            <v>0</v>
          </cell>
          <cell r="AY91">
            <v>0</v>
          </cell>
          <cell r="BA91">
            <v>0</v>
          </cell>
          <cell r="BG91">
            <v>0</v>
          </cell>
          <cell r="BI91">
            <v>0</v>
          </cell>
          <cell r="BO91">
            <v>0</v>
          </cell>
          <cell r="BQ91">
            <v>0</v>
          </cell>
          <cell r="BW91">
            <v>0</v>
          </cell>
          <cell r="BY91">
            <v>0</v>
          </cell>
          <cell r="CE91">
            <v>0</v>
          </cell>
          <cell r="CG91">
            <v>0</v>
          </cell>
          <cell r="CM91">
            <v>0</v>
          </cell>
          <cell r="CO91">
            <v>0</v>
          </cell>
          <cell r="CU91">
            <v>0</v>
          </cell>
          <cell r="CW91">
            <v>0</v>
          </cell>
          <cell r="DC91">
            <v>0</v>
          </cell>
          <cell r="DE91">
            <v>0</v>
          </cell>
          <cell r="DK91">
            <v>0</v>
          </cell>
          <cell r="DM91">
            <v>0</v>
          </cell>
          <cell r="DS91">
            <v>0</v>
          </cell>
          <cell r="DU91">
            <v>0</v>
          </cell>
          <cell r="EA91">
            <v>0</v>
          </cell>
          <cell r="EC91">
            <v>0</v>
          </cell>
          <cell r="EE91">
            <v>296807.46000000002</v>
          </cell>
          <cell r="EG91">
            <v>187020</v>
          </cell>
          <cell r="EI91">
            <v>109787.46000000002</v>
          </cell>
          <cell r="EK91">
            <v>0.587035931985884</v>
          </cell>
          <cell r="EM91">
            <v>296807.46000000002</v>
          </cell>
          <cell r="EO91">
            <v>187020</v>
          </cell>
          <cell r="EQ91">
            <v>109787.46000000002</v>
          </cell>
          <cell r="ES91">
            <v>0.587035931985884</v>
          </cell>
          <cell r="EU91">
            <v>0</v>
          </cell>
          <cell r="EW91">
            <v>0</v>
          </cell>
          <cell r="EY91">
            <v>0</v>
          </cell>
          <cell r="FA91">
            <v>0</v>
          </cell>
          <cell r="FC91">
            <v>0</v>
          </cell>
          <cell r="FG91">
            <v>0</v>
          </cell>
          <cell r="FI91">
            <v>0</v>
          </cell>
        </row>
        <row r="92">
          <cell r="C92" t="str">
            <v>ABA080</v>
          </cell>
          <cell r="E92" t="str">
            <v>B.I.1.g)  Materiali e prodotti per uso veterinario</v>
          </cell>
          <cell r="K92">
            <v>0</v>
          </cell>
          <cell r="M92">
            <v>0</v>
          </cell>
          <cell r="S92">
            <v>0</v>
          </cell>
          <cell r="U92">
            <v>0</v>
          </cell>
          <cell r="AA92">
            <v>0</v>
          </cell>
          <cell r="AC92">
            <v>0</v>
          </cell>
          <cell r="AI92">
            <v>0</v>
          </cell>
          <cell r="AK92">
            <v>0</v>
          </cell>
          <cell r="AQ92">
            <v>0</v>
          </cell>
          <cell r="AS92">
            <v>0</v>
          </cell>
          <cell r="AY92">
            <v>0</v>
          </cell>
          <cell r="BA92">
            <v>0</v>
          </cell>
          <cell r="BG92">
            <v>0</v>
          </cell>
          <cell r="BI92">
            <v>0</v>
          </cell>
          <cell r="BO92">
            <v>0</v>
          </cell>
          <cell r="BQ92">
            <v>0</v>
          </cell>
          <cell r="BW92">
            <v>0</v>
          </cell>
          <cell r="BY92">
            <v>0</v>
          </cell>
          <cell r="CE92">
            <v>0</v>
          </cell>
          <cell r="CG92">
            <v>0</v>
          </cell>
          <cell r="CM92">
            <v>0</v>
          </cell>
          <cell r="CO92">
            <v>0</v>
          </cell>
          <cell r="CU92">
            <v>0</v>
          </cell>
          <cell r="CW92">
            <v>0</v>
          </cell>
          <cell r="DC92">
            <v>0</v>
          </cell>
          <cell r="DE92">
            <v>0</v>
          </cell>
          <cell r="DK92">
            <v>0</v>
          </cell>
          <cell r="DM92">
            <v>0</v>
          </cell>
          <cell r="DS92">
            <v>0</v>
          </cell>
          <cell r="DU92">
            <v>0</v>
          </cell>
          <cell r="EA92">
            <v>0</v>
          </cell>
          <cell r="EC92">
            <v>0</v>
          </cell>
          <cell r="EE92">
            <v>0</v>
          </cell>
          <cell r="EG92">
            <v>0</v>
          </cell>
          <cell r="EI92">
            <v>0</v>
          </cell>
          <cell r="EK92">
            <v>0</v>
          </cell>
          <cell r="EM92">
            <v>0</v>
          </cell>
          <cell r="EO92">
            <v>0</v>
          </cell>
          <cell r="EQ92">
            <v>0</v>
          </cell>
          <cell r="ES92">
            <v>0</v>
          </cell>
          <cell r="EU92">
            <v>0</v>
          </cell>
          <cell r="EW92">
            <v>0</v>
          </cell>
          <cell r="EY92">
            <v>0</v>
          </cell>
          <cell r="FA92">
            <v>0</v>
          </cell>
          <cell r="FC92">
            <v>0</v>
          </cell>
          <cell r="FG92">
            <v>0</v>
          </cell>
          <cell r="FI92">
            <v>0</v>
          </cell>
        </row>
        <row r="93">
          <cell r="C93" t="str">
            <v>ABA090</v>
          </cell>
          <cell r="E93" t="str">
            <v>B.I.1.h)  Altri beni e prodotti sanitari</v>
          </cell>
          <cell r="K93">
            <v>0</v>
          </cell>
          <cell r="M93">
            <v>0</v>
          </cell>
          <cell r="S93">
            <v>0</v>
          </cell>
          <cell r="U93">
            <v>0</v>
          </cell>
          <cell r="AA93">
            <v>0</v>
          </cell>
          <cell r="AC93">
            <v>0</v>
          </cell>
          <cell r="AI93">
            <v>0</v>
          </cell>
          <cell r="AK93">
            <v>0</v>
          </cell>
          <cell r="AQ93">
            <v>0</v>
          </cell>
          <cell r="AS93">
            <v>0</v>
          </cell>
          <cell r="AY93">
            <v>0</v>
          </cell>
          <cell r="BA93">
            <v>0</v>
          </cell>
          <cell r="BG93">
            <v>0</v>
          </cell>
          <cell r="BI93">
            <v>0</v>
          </cell>
          <cell r="BO93">
            <v>0</v>
          </cell>
          <cell r="BQ93">
            <v>0</v>
          </cell>
          <cell r="BW93">
            <v>0</v>
          </cell>
          <cell r="BY93">
            <v>0</v>
          </cell>
          <cell r="CE93">
            <v>0</v>
          </cell>
          <cell r="CG93">
            <v>0</v>
          </cell>
          <cell r="CM93">
            <v>0</v>
          </cell>
          <cell r="CO93">
            <v>0</v>
          </cell>
          <cell r="CU93">
            <v>0</v>
          </cell>
          <cell r="CW93">
            <v>0</v>
          </cell>
          <cell r="DC93">
            <v>0</v>
          </cell>
          <cell r="DE93">
            <v>0</v>
          </cell>
          <cell r="DK93">
            <v>0</v>
          </cell>
          <cell r="DM93">
            <v>0</v>
          </cell>
          <cell r="DS93">
            <v>0</v>
          </cell>
          <cell r="DU93">
            <v>0</v>
          </cell>
          <cell r="EA93">
            <v>0</v>
          </cell>
          <cell r="EC93">
            <v>0</v>
          </cell>
          <cell r="EE93">
            <v>11624.07</v>
          </cell>
          <cell r="EG93">
            <v>7726</v>
          </cell>
          <cell r="EI93">
            <v>3898.0699999999997</v>
          </cell>
          <cell r="EK93">
            <v>0.50453921822417802</v>
          </cell>
          <cell r="EM93">
            <v>11624.07</v>
          </cell>
          <cell r="EO93">
            <v>7726</v>
          </cell>
          <cell r="EQ93">
            <v>3898.0699999999997</v>
          </cell>
          <cell r="ES93">
            <v>0.50453921822417802</v>
          </cell>
          <cell r="EU93">
            <v>0</v>
          </cell>
          <cell r="EW93">
            <v>0</v>
          </cell>
          <cell r="EY93">
            <v>0</v>
          </cell>
          <cell r="FA93">
            <v>0</v>
          </cell>
          <cell r="FC93">
            <v>0</v>
          </cell>
          <cell r="FG93">
            <v>0</v>
          </cell>
          <cell r="FI93">
            <v>0</v>
          </cell>
        </row>
        <row r="94">
          <cell r="C94" t="str">
            <v>ABA100</v>
          </cell>
          <cell r="E94" t="str">
            <v>B.I.1.i)  Acconti per acquisto di beni e prodotti sanitari</v>
          </cell>
          <cell r="K94">
            <v>0</v>
          </cell>
          <cell r="M94">
            <v>0</v>
          </cell>
          <cell r="S94">
            <v>0</v>
          </cell>
          <cell r="U94">
            <v>0</v>
          </cell>
          <cell r="AA94">
            <v>0</v>
          </cell>
          <cell r="AC94">
            <v>0</v>
          </cell>
          <cell r="AI94">
            <v>0</v>
          </cell>
          <cell r="AK94">
            <v>0</v>
          </cell>
          <cell r="AQ94">
            <v>0</v>
          </cell>
          <cell r="AS94">
            <v>0</v>
          </cell>
          <cell r="AY94">
            <v>0</v>
          </cell>
          <cell r="BA94">
            <v>0</v>
          </cell>
          <cell r="BG94">
            <v>0</v>
          </cell>
          <cell r="BI94">
            <v>0</v>
          </cell>
          <cell r="BO94">
            <v>0</v>
          </cell>
          <cell r="BQ94">
            <v>0</v>
          </cell>
          <cell r="BW94">
            <v>0</v>
          </cell>
          <cell r="BY94">
            <v>0</v>
          </cell>
          <cell r="CE94">
            <v>0</v>
          </cell>
          <cell r="CG94">
            <v>0</v>
          </cell>
          <cell r="CM94">
            <v>0</v>
          </cell>
          <cell r="CO94">
            <v>0</v>
          </cell>
          <cell r="CU94">
            <v>0</v>
          </cell>
          <cell r="CW94">
            <v>0</v>
          </cell>
          <cell r="DC94">
            <v>0</v>
          </cell>
          <cell r="DE94">
            <v>0</v>
          </cell>
          <cell r="DK94">
            <v>0</v>
          </cell>
          <cell r="DM94">
            <v>0</v>
          </cell>
          <cell r="DS94">
            <v>0</v>
          </cell>
          <cell r="DU94">
            <v>0</v>
          </cell>
          <cell r="EA94">
            <v>0</v>
          </cell>
          <cell r="EC94">
            <v>0</v>
          </cell>
          <cell r="EE94">
            <v>0</v>
          </cell>
          <cell r="EG94">
            <v>0</v>
          </cell>
          <cell r="EI94">
            <v>0</v>
          </cell>
          <cell r="EK94">
            <v>0</v>
          </cell>
          <cell r="EM94">
            <v>0</v>
          </cell>
          <cell r="EO94">
            <v>0</v>
          </cell>
          <cell r="EQ94">
            <v>0</v>
          </cell>
          <cell r="ES94">
            <v>0</v>
          </cell>
          <cell r="EU94">
            <v>0</v>
          </cell>
          <cell r="EW94">
            <v>0</v>
          </cell>
          <cell r="EY94">
            <v>0</v>
          </cell>
          <cell r="FA94">
            <v>0</v>
          </cell>
          <cell r="FC94">
            <v>0</v>
          </cell>
          <cell r="FG94">
            <v>0</v>
          </cell>
          <cell r="FI94">
            <v>0</v>
          </cell>
        </row>
        <row r="95">
          <cell r="C95" t="str">
            <v>ABA110</v>
          </cell>
          <cell r="E95" t="str">
            <v>B.I.2) Rimanenze beni non sanitari</v>
          </cell>
          <cell r="K95">
            <v>0</v>
          </cell>
          <cell r="M95">
            <v>0</v>
          </cell>
          <cell r="S95">
            <v>0</v>
          </cell>
          <cell r="U95">
            <v>0</v>
          </cell>
          <cell r="AA95">
            <v>0</v>
          </cell>
          <cell r="AC95">
            <v>0</v>
          </cell>
          <cell r="AI95">
            <v>0</v>
          </cell>
          <cell r="AK95">
            <v>0</v>
          </cell>
          <cell r="AQ95">
            <v>0</v>
          </cell>
          <cell r="AS95">
            <v>0</v>
          </cell>
          <cell r="AY95">
            <v>0</v>
          </cell>
          <cell r="BA95">
            <v>0</v>
          </cell>
          <cell r="BG95">
            <v>0</v>
          </cell>
          <cell r="BI95">
            <v>0</v>
          </cell>
          <cell r="BO95">
            <v>0</v>
          </cell>
          <cell r="BQ95">
            <v>0</v>
          </cell>
          <cell r="BW95">
            <v>0</v>
          </cell>
          <cell r="BY95">
            <v>0</v>
          </cell>
          <cell r="CE95">
            <v>0</v>
          </cell>
          <cell r="CG95">
            <v>0</v>
          </cell>
          <cell r="CM95">
            <v>0</v>
          </cell>
          <cell r="CO95">
            <v>0</v>
          </cell>
          <cell r="CU95">
            <v>0</v>
          </cell>
          <cell r="CW95">
            <v>0</v>
          </cell>
          <cell r="DC95">
            <v>0</v>
          </cell>
          <cell r="DE95">
            <v>0</v>
          </cell>
          <cell r="DK95">
            <v>0</v>
          </cell>
          <cell r="DM95">
            <v>0</v>
          </cell>
          <cell r="DS95">
            <v>0</v>
          </cell>
          <cell r="DU95">
            <v>0</v>
          </cell>
          <cell r="EA95">
            <v>0</v>
          </cell>
          <cell r="EC95">
            <v>0</v>
          </cell>
          <cell r="EE95">
            <v>194607.69</v>
          </cell>
          <cell r="EG95">
            <v>189464.41999999998</v>
          </cell>
          <cell r="EI95">
            <v>5143.2700000000186</v>
          </cell>
          <cell r="EK95">
            <v>2.7146363417469194E-2</v>
          </cell>
          <cell r="EM95">
            <v>194607.69</v>
          </cell>
          <cell r="EO95">
            <v>189464.41999999998</v>
          </cell>
          <cell r="EQ95">
            <v>5143.2700000000186</v>
          </cell>
          <cell r="ES95">
            <v>2.7146363417469194E-2</v>
          </cell>
          <cell r="EU95">
            <v>0</v>
          </cell>
          <cell r="EW95">
            <v>0</v>
          </cell>
          <cell r="EY95">
            <v>0</v>
          </cell>
          <cell r="FA95">
            <v>0</v>
          </cell>
          <cell r="FC95">
            <v>0</v>
          </cell>
          <cell r="FG95">
            <v>0</v>
          </cell>
          <cell r="FI95">
            <v>0</v>
          </cell>
        </row>
        <row r="96">
          <cell r="C96" t="str">
            <v>ABA120</v>
          </cell>
          <cell r="E96" t="str">
            <v>B.I.2.a)  Prodotti alimentari</v>
          </cell>
          <cell r="K96">
            <v>0</v>
          </cell>
          <cell r="M96">
            <v>0</v>
          </cell>
          <cell r="S96">
            <v>0</v>
          </cell>
          <cell r="U96">
            <v>0</v>
          </cell>
          <cell r="AA96">
            <v>0</v>
          </cell>
          <cell r="AC96">
            <v>0</v>
          </cell>
          <cell r="AI96">
            <v>0</v>
          </cell>
          <cell r="AK96">
            <v>0</v>
          </cell>
          <cell r="AQ96">
            <v>0</v>
          </cell>
          <cell r="AS96">
            <v>0</v>
          </cell>
          <cell r="AY96">
            <v>0</v>
          </cell>
          <cell r="BA96">
            <v>0</v>
          </cell>
          <cell r="BG96">
            <v>0</v>
          </cell>
          <cell r="BI96">
            <v>0</v>
          </cell>
          <cell r="BO96">
            <v>0</v>
          </cell>
          <cell r="BQ96">
            <v>0</v>
          </cell>
          <cell r="BW96">
            <v>0</v>
          </cell>
          <cell r="BY96">
            <v>0</v>
          </cell>
          <cell r="CE96">
            <v>0</v>
          </cell>
          <cell r="CG96">
            <v>0</v>
          </cell>
          <cell r="CM96">
            <v>0</v>
          </cell>
          <cell r="CO96">
            <v>0</v>
          </cell>
          <cell r="CU96">
            <v>0</v>
          </cell>
          <cell r="CW96">
            <v>0</v>
          </cell>
          <cell r="DC96">
            <v>0</v>
          </cell>
          <cell r="DE96">
            <v>0</v>
          </cell>
          <cell r="DK96">
            <v>0</v>
          </cell>
          <cell r="DM96">
            <v>0</v>
          </cell>
          <cell r="DS96">
            <v>0</v>
          </cell>
          <cell r="DU96">
            <v>0</v>
          </cell>
          <cell r="EA96">
            <v>0</v>
          </cell>
          <cell r="EC96">
            <v>0</v>
          </cell>
          <cell r="EE96">
            <v>0</v>
          </cell>
          <cell r="EG96">
            <v>0</v>
          </cell>
          <cell r="EI96">
            <v>0</v>
          </cell>
          <cell r="EK96">
            <v>0</v>
          </cell>
          <cell r="EM96">
            <v>0</v>
          </cell>
          <cell r="EO96">
            <v>0</v>
          </cell>
          <cell r="EQ96">
            <v>0</v>
          </cell>
          <cell r="ES96">
            <v>0</v>
          </cell>
          <cell r="EU96">
            <v>0</v>
          </cell>
          <cell r="EW96">
            <v>0</v>
          </cell>
          <cell r="EY96">
            <v>0</v>
          </cell>
          <cell r="FA96">
            <v>0</v>
          </cell>
          <cell r="FC96">
            <v>0</v>
          </cell>
          <cell r="FG96">
            <v>0</v>
          </cell>
          <cell r="FI96">
            <v>0</v>
          </cell>
        </row>
        <row r="97">
          <cell r="C97" t="str">
            <v>ABA130</v>
          </cell>
          <cell r="E97" t="str">
            <v>B.I.2.b)  Materiali di guardaroba, di pulizia, e di convivenza in genere</v>
          </cell>
          <cell r="K97">
            <v>0</v>
          </cell>
          <cell r="M97">
            <v>0</v>
          </cell>
          <cell r="S97">
            <v>0</v>
          </cell>
          <cell r="U97">
            <v>0</v>
          </cell>
          <cell r="AA97">
            <v>0</v>
          </cell>
          <cell r="AC97">
            <v>0</v>
          </cell>
          <cell r="AI97">
            <v>0</v>
          </cell>
          <cell r="AK97">
            <v>0</v>
          </cell>
          <cell r="AQ97">
            <v>0</v>
          </cell>
          <cell r="AS97">
            <v>0</v>
          </cell>
          <cell r="AY97">
            <v>0</v>
          </cell>
          <cell r="BA97">
            <v>0</v>
          </cell>
          <cell r="BG97">
            <v>0</v>
          </cell>
          <cell r="BI97">
            <v>0</v>
          </cell>
          <cell r="BO97">
            <v>0</v>
          </cell>
          <cell r="BQ97">
            <v>0</v>
          </cell>
          <cell r="BW97">
            <v>0</v>
          </cell>
          <cell r="BY97">
            <v>0</v>
          </cell>
          <cell r="CE97">
            <v>0</v>
          </cell>
          <cell r="CG97">
            <v>0</v>
          </cell>
          <cell r="CM97">
            <v>0</v>
          </cell>
          <cell r="CO97">
            <v>0</v>
          </cell>
          <cell r="CU97">
            <v>0</v>
          </cell>
          <cell r="CW97">
            <v>0</v>
          </cell>
          <cell r="DC97">
            <v>0</v>
          </cell>
          <cell r="DE97">
            <v>0</v>
          </cell>
          <cell r="DK97">
            <v>0</v>
          </cell>
          <cell r="DM97">
            <v>0</v>
          </cell>
          <cell r="DS97">
            <v>0</v>
          </cell>
          <cell r="DU97">
            <v>0</v>
          </cell>
          <cell r="EA97">
            <v>0</v>
          </cell>
          <cell r="EC97">
            <v>0</v>
          </cell>
          <cell r="EE97">
            <v>35603.120000000003</v>
          </cell>
          <cell r="EG97">
            <v>0</v>
          </cell>
          <cell r="EI97">
            <v>35603.120000000003</v>
          </cell>
          <cell r="EK97" t="e">
            <v>#DIV/0!</v>
          </cell>
          <cell r="EM97">
            <v>35603.120000000003</v>
          </cell>
          <cell r="EO97">
            <v>0</v>
          </cell>
          <cell r="EQ97">
            <v>35603.120000000003</v>
          </cell>
          <cell r="ES97" t="e">
            <v>#DIV/0!</v>
          </cell>
          <cell r="EU97">
            <v>0</v>
          </cell>
          <cell r="EW97">
            <v>0</v>
          </cell>
          <cell r="EY97">
            <v>0</v>
          </cell>
          <cell r="FA97">
            <v>0</v>
          </cell>
          <cell r="FC97">
            <v>0</v>
          </cell>
          <cell r="FG97">
            <v>0</v>
          </cell>
          <cell r="FI97">
            <v>0</v>
          </cell>
        </row>
        <row r="98">
          <cell r="C98" t="str">
            <v>ABA140</v>
          </cell>
          <cell r="E98" t="str">
            <v>B.I.2.c)  Combustibili, carburanti e lubrificanti</v>
          </cell>
          <cell r="K98">
            <v>0</v>
          </cell>
          <cell r="M98">
            <v>0</v>
          </cell>
          <cell r="S98">
            <v>0</v>
          </cell>
          <cell r="U98">
            <v>0</v>
          </cell>
          <cell r="AA98">
            <v>0</v>
          </cell>
          <cell r="AC98">
            <v>0</v>
          </cell>
          <cell r="AI98">
            <v>0</v>
          </cell>
          <cell r="AK98">
            <v>0</v>
          </cell>
          <cell r="AQ98">
            <v>0</v>
          </cell>
          <cell r="AS98">
            <v>0</v>
          </cell>
          <cell r="AY98">
            <v>0</v>
          </cell>
          <cell r="BA98">
            <v>0</v>
          </cell>
          <cell r="BG98">
            <v>0</v>
          </cell>
          <cell r="BI98">
            <v>0</v>
          </cell>
          <cell r="BO98">
            <v>0</v>
          </cell>
          <cell r="BQ98">
            <v>0</v>
          </cell>
          <cell r="BW98">
            <v>0</v>
          </cell>
          <cell r="BY98">
            <v>0</v>
          </cell>
          <cell r="CE98">
            <v>0</v>
          </cell>
          <cell r="CG98">
            <v>0</v>
          </cell>
          <cell r="CM98">
            <v>0</v>
          </cell>
          <cell r="CO98">
            <v>0</v>
          </cell>
          <cell r="CU98">
            <v>0</v>
          </cell>
          <cell r="CW98">
            <v>0</v>
          </cell>
          <cell r="DC98">
            <v>0</v>
          </cell>
          <cell r="DE98">
            <v>0</v>
          </cell>
          <cell r="DK98">
            <v>0</v>
          </cell>
          <cell r="DM98">
            <v>0</v>
          </cell>
          <cell r="DS98">
            <v>0</v>
          </cell>
          <cell r="DU98">
            <v>0</v>
          </cell>
          <cell r="EA98">
            <v>0</v>
          </cell>
          <cell r="EC98">
            <v>0</v>
          </cell>
          <cell r="EE98">
            <v>0</v>
          </cell>
          <cell r="EG98">
            <v>0</v>
          </cell>
          <cell r="EI98">
            <v>0</v>
          </cell>
          <cell r="EK98">
            <v>0</v>
          </cell>
          <cell r="EM98">
            <v>0</v>
          </cell>
          <cell r="EO98">
            <v>0</v>
          </cell>
          <cell r="EQ98">
            <v>0</v>
          </cell>
          <cell r="ES98">
            <v>0</v>
          </cell>
          <cell r="EU98">
            <v>0</v>
          </cell>
          <cell r="EW98">
            <v>0</v>
          </cell>
          <cell r="EY98">
            <v>0</v>
          </cell>
          <cell r="FA98">
            <v>0</v>
          </cell>
          <cell r="FC98">
            <v>0</v>
          </cell>
          <cell r="FG98">
            <v>0</v>
          </cell>
          <cell r="FI98">
            <v>0</v>
          </cell>
        </row>
        <row r="99">
          <cell r="C99" t="str">
            <v>ABA150</v>
          </cell>
          <cell r="E99" t="str">
            <v>B.I.2.d)  Supporti informatici e cancelleria</v>
          </cell>
          <cell r="K99">
            <v>0</v>
          </cell>
          <cell r="M99">
            <v>0</v>
          </cell>
          <cell r="S99">
            <v>0</v>
          </cell>
          <cell r="U99">
            <v>0</v>
          </cell>
          <cell r="AA99">
            <v>0</v>
          </cell>
          <cell r="AC99">
            <v>0</v>
          </cell>
          <cell r="AI99">
            <v>0</v>
          </cell>
          <cell r="AK99">
            <v>0</v>
          </cell>
          <cell r="AQ99">
            <v>0</v>
          </cell>
          <cell r="AS99">
            <v>0</v>
          </cell>
          <cell r="AY99">
            <v>0</v>
          </cell>
          <cell r="BA99">
            <v>0</v>
          </cell>
          <cell r="BG99">
            <v>0</v>
          </cell>
          <cell r="BI99">
            <v>0</v>
          </cell>
          <cell r="BO99">
            <v>0</v>
          </cell>
          <cell r="BQ99">
            <v>0</v>
          </cell>
          <cell r="BW99">
            <v>0</v>
          </cell>
          <cell r="BY99">
            <v>0</v>
          </cell>
          <cell r="CE99">
            <v>0</v>
          </cell>
          <cell r="CG99">
            <v>0</v>
          </cell>
          <cell r="CM99">
            <v>0</v>
          </cell>
          <cell r="CO99">
            <v>0</v>
          </cell>
          <cell r="CU99">
            <v>0</v>
          </cell>
          <cell r="CW99">
            <v>0</v>
          </cell>
          <cell r="DC99">
            <v>0</v>
          </cell>
          <cell r="DE99">
            <v>0</v>
          </cell>
          <cell r="DK99">
            <v>0</v>
          </cell>
          <cell r="DM99">
            <v>0</v>
          </cell>
          <cell r="DS99">
            <v>0</v>
          </cell>
          <cell r="DU99">
            <v>0</v>
          </cell>
          <cell r="EA99">
            <v>0</v>
          </cell>
          <cell r="EC99">
            <v>0</v>
          </cell>
          <cell r="EE99">
            <v>152536.93000000002</v>
          </cell>
          <cell r="EG99">
            <v>0</v>
          </cell>
          <cell r="EI99">
            <v>152536.93000000002</v>
          </cell>
          <cell r="EK99" t="e">
            <v>#DIV/0!</v>
          </cell>
          <cell r="EM99">
            <v>152536.93000000002</v>
          </cell>
          <cell r="EO99">
            <v>0</v>
          </cell>
          <cell r="EQ99">
            <v>152536.93000000002</v>
          </cell>
          <cell r="ES99" t="e">
            <v>#DIV/0!</v>
          </cell>
          <cell r="EU99">
            <v>0</v>
          </cell>
          <cell r="EW99">
            <v>0</v>
          </cell>
          <cell r="EY99">
            <v>0</v>
          </cell>
          <cell r="FA99">
            <v>0</v>
          </cell>
          <cell r="FC99">
            <v>0</v>
          </cell>
          <cell r="FG99">
            <v>0</v>
          </cell>
          <cell r="FI99">
            <v>0</v>
          </cell>
        </row>
        <row r="100">
          <cell r="C100" t="str">
            <v>ABA160</v>
          </cell>
          <cell r="E100" t="str">
            <v>B.I.2.e)  Materiale per la manutenzione</v>
          </cell>
          <cell r="K100">
            <v>0</v>
          </cell>
          <cell r="M100">
            <v>0</v>
          </cell>
          <cell r="S100">
            <v>0</v>
          </cell>
          <cell r="U100">
            <v>0</v>
          </cell>
          <cell r="AA100">
            <v>0</v>
          </cell>
          <cell r="AC100">
            <v>0</v>
          </cell>
          <cell r="AI100">
            <v>0</v>
          </cell>
          <cell r="AK100">
            <v>0</v>
          </cell>
          <cell r="AQ100">
            <v>0</v>
          </cell>
          <cell r="AS100">
            <v>0</v>
          </cell>
          <cell r="AY100">
            <v>0</v>
          </cell>
          <cell r="BA100">
            <v>0</v>
          </cell>
          <cell r="BG100">
            <v>0</v>
          </cell>
          <cell r="BI100">
            <v>0</v>
          </cell>
          <cell r="BO100">
            <v>0</v>
          </cell>
          <cell r="BQ100">
            <v>0</v>
          </cell>
          <cell r="BW100">
            <v>0</v>
          </cell>
          <cell r="BY100">
            <v>0</v>
          </cell>
          <cell r="CE100">
            <v>0</v>
          </cell>
          <cell r="CG100">
            <v>0</v>
          </cell>
          <cell r="CM100">
            <v>0</v>
          </cell>
          <cell r="CO100">
            <v>0</v>
          </cell>
          <cell r="CU100">
            <v>0</v>
          </cell>
          <cell r="CW100">
            <v>0</v>
          </cell>
          <cell r="DC100">
            <v>0</v>
          </cell>
          <cell r="DE100">
            <v>0</v>
          </cell>
          <cell r="DK100">
            <v>0</v>
          </cell>
          <cell r="DM100">
            <v>0</v>
          </cell>
          <cell r="DS100">
            <v>0</v>
          </cell>
          <cell r="DU100">
            <v>0</v>
          </cell>
          <cell r="EA100">
            <v>0</v>
          </cell>
          <cell r="EC100">
            <v>0</v>
          </cell>
          <cell r="EE100">
            <v>5742.1500000000005</v>
          </cell>
          <cell r="EG100">
            <v>0</v>
          </cell>
          <cell r="EI100">
            <v>5742.1500000000005</v>
          </cell>
          <cell r="EK100" t="e">
            <v>#DIV/0!</v>
          </cell>
          <cell r="EM100">
            <v>5742.1500000000005</v>
          </cell>
          <cell r="EO100">
            <v>0</v>
          </cell>
          <cell r="EQ100">
            <v>5742.1500000000005</v>
          </cell>
          <cell r="ES100" t="e">
            <v>#DIV/0!</v>
          </cell>
          <cell r="EU100">
            <v>0</v>
          </cell>
          <cell r="EW100">
            <v>0</v>
          </cell>
          <cell r="EY100">
            <v>0</v>
          </cell>
          <cell r="FA100">
            <v>0</v>
          </cell>
          <cell r="FC100">
            <v>0</v>
          </cell>
          <cell r="FG100">
            <v>0</v>
          </cell>
          <cell r="FI100">
            <v>0</v>
          </cell>
        </row>
        <row r="101">
          <cell r="C101" t="str">
            <v>ABA170</v>
          </cell>
          <cell r="E101" t="str">
            <v>B.I.2.f)  Altri beni e prodotti non sanitari</v>
          </cell>
          <cell r="K101">
            <v>0</v>
          </cell>
          <cell r="M101">
            <v>0</v>
          </cell>
          <cell r="S101">
            <v>0</v>
          </cell>
          <cell r="U101">
            <v>0</v>
          </cell>
          <cell r="AA101">
            <v>0</v>
          </cell>
          <cell r="AC101">
            <v>0</v>
          </cell>
          <cell r="AI101">
            <v>0</v>
          </cell>
          <cell r="AK101">
            <v>0</v>
          </cell>
          <cell r="AQ101">
            <v>0</v>
          </cell>
          <cell r="AS101">
            <v>0</v>
          </cell>
          <cell r="AY101">
            <v>0</v>
          </cell>
          <cell r="BA101">
            <v>0</v>
          </cell>
          <cell r="BG101">
            <v>0</v>
          </cell>
          <cell r="BI101">
            <v>0</v>
          </cell>
          <cell r="BO101">
            <v>0</v>
          </cell>
          <cell r="BQ101">
            <v>0</v>
          </cell>
          <cell r="BW101">
            <v>0</v>
          </cell>
          <cell r="BY101">
            <v>0</v>
          </cell>
          <cell r="CE101">
            <v>0</v>
          </cell>
          <cell r="CG101">
            <v>0</v>
          </cell>
          <cell r="CM101">
            <v>0</v>
          </cell>
          <cell r="CO101">
            <v>0</v>
          </cell>
          <cell r="CU101">
            <v>0</v>
          </cell>
          <cell r="CW101">
            <v>0</v>
          </cell>
          <cell r="DC101">
            <v>0</v>
          </cell>
          <cell r="DE101">
            <v>0</v>
          </cell>
          <cell r="DK101">
            <v>0</v>
          </cell>
          <cell r="DM101">
            <v>0</v>
          </cell>
          <cell r="DS101">
            <v>0</v>
          </cell>
          <cell r="DU101">
            <v>0</v>
          </cell>
          <cell r="EA101">
            <v>0</v>
          </cell>
          <cell r="EC101">
            <v>0</v>
          </cell>
          <cell r="EE101">
            <v>725.4899999999999</v>
          </cell>
          <cell r="EG101">
            <v>189464.41999999998</v>
          </cell>
          <cell r="EI101">
            <v>-188738.93</v>
          </cell>
          <cell r="EK101">
            <v>-0.9961708377752404</v>
          </cell>
          <cell r="EM101">
            <v>725.4899999999999</v>
          </cell>
          <cell r="EO101">
            <v>189464.41999999998</v>
          </cell>
          <cell r="EQ101">
            <v>-188738.93</v>
          </cell>
          <cell r="ES101">
            <v>-0.9961708377752404</v>
          </cell>
          <cell r="EU101">
            <v>0</v>
          </cell>
          <cell r="EW101">
            <v>0</v>
          </cell>
          <cell r="EY101">
            <v>0</v>
          </cell>
          <cell r="FA101">
            <v>0</v>
          </cell>
          <cell r="FC101">
            <v>0</v>
          </cell>
          <cell r="FG101">
            <v>0</v>
          </cell>
          <cell r="FI101">
            <v>0</v>
          </cell>
        </row>
        <row r="102">
          <cell r="C102" t="str">
            <v>ABA180</v>
          </cell>
          <cell r="E102" t="str">
            <v>B.I.2.g)  Acconti per acquisto di beni e prodotti non sanitari</v>
          </cell>
          <cell r="K102">
            <v>0</v>
          </cell>
          <cell r="M102">
            <v>0</v>
          </cell>
          <cell r="S102">
            <v>0</v>
          </cell>
          <cell r="U102">
            <v>0</v>
          </cell>
          <cell r="AA102">
            <v>0</v>
          </cell>
          <cell r="AC102">
            <v>0</v>
          </cell>
          <cell r="AI102">
            <v>0</v>
          </cell>
          <cell r="AK102">
            <v>0</v>
          </cell>
          <cell r="AQ102">
            <v>0</v>
          </cell>
          <cell r="AS102">
            <v>0</v>
          </cell>
          <cell r="AY102">
            <v>0</v>
          </cell>
          <cell r="BA102">
            <v>0</v>
          </cell>
          <cell r="BG102">
            <v>0</v>
          </cell>
          <cell r="BI102">
            <v>0</v>
          </cell>
          <cell r="BO102">
            <v>0</v>
          </cell>
          <cell r="BQ102">
            <v>0</v>
          </cell>
          <cell r="BW102">
            <v>0</v>
          </cell>
          <cell r="BY102">
            <v>0</v>
          </cell>
          <cell r="CE102">
            <v>0</v>
          </cell>
          <cell r="CG102">
            <v>0</v>
          </cell>
          <cell r="CM102">
            <v>0</v>
          </cell>
          <cell r="CO102">
            <v>0</v>
          </cell>
          <cell r="CU102">
            <v>0</v>
          </cell>
          <cell r="CW102">
            <v>0</v>
          </cell>
          <cell r="DC102">
            <v>0</v>
          </cell>
          <cell r="DE102">
            <v>0</v>
          </cell>
          <cell r="DK102">
            <v>0</v>
          </cell>
          <cell r="DM102">
            <v>0</v>
          </cell>
          <cell r="DS102">
            <v>0</v>
          </cell>
          <cell r="DU102">
            <v>0</v>
          </cell>
          <cell r="EA102">
            <v>0</v>
          </cell>
          <cell r="EC102">
            <v>0</v>
          </cell>
          <cell r="EE102">
            <v>0</v>
          </cell>
          <cell r="EG102">
            <v>0</v>
          </cell>
          <cell r="EI102">
            <v>0</v>
          </cell>
          <cell r="EK102">
            <v>0</v>
          </cell>
          <cell r="EM102">
            <v>0</v>
          </cell>
          <cell r="EO102">
            <v>0</v>
          </cell>
          <cell r="EQ102">
            <v>0</v>
          </cell>
          <cell r="ES102">
            <v>0</v>
          </cell>
          <cell r="EU102">
            <v>0</v>
          </cell>
          <cell r="EW102">
            <v>0</v>
          </cell>
          <cell r="EY102">
            <v>0</v>
          </cell>
          <cell r="FA102">
            <v>0</v>
          </cell>
          <cell r="FC102">
            <v>0</v>
          </cell>
          <cell r="FG102">
            <v>0</v>
          </cell>
          <cell r="FI102">
            <v>0</v>
          </cell>
        </row>
        <row r="103">
          <cell r="C103" t="str">
            <v>ABA190</v>
          </cell>
          <cell r="E103" t="str">
            <v xml:space="preserve">B.II)  CREDITI </v>
          </cell>
          <cell r="K103">
            <v>0</v>
          </cell>
          <cell r="M103">
            <v>0</v>
          </cell>
          <cell r="S103">
            <v>0</v>
          </cell>
          <cell r="U103">
            <v>0</v>
          </cell>
          <cell r="AA103">
            <v>0</v>
          </cell>
          <cell r="AC103">
            <v>0</v>
          </cell>
          <cell r="AI103">
            <v>0</v>
          </cell>
          <cell r="AK103">
            <v>0</v>
          </cell>
          <cell r="AQ103">
            <v>0</v>
          </cell>
          <cell r="AS103">
            <v>0</v>
          </cell>
          <cell r="AY103">
            <v>0</v>
          </cell>
          <cell r="BA103">
            <v>0</v>
          </cell>
          <cell r="BG103">
            <v>0</v>
          </cell>
          <cell r="BI103">
            <v>0</v>
          </cell>
          <cell r="BO103">
            <v>0</v>
          </cell>
          <cell r="BQ103">
            <v>0</v>
          </cell>
          <cell r="BW103">
            <v>0</v>
          </cell>
          <cell r="BY103">
            <v>0</v>
          </cell>
          <cell r="CE103">
            <v>0</v>
          </cell>
          <cell r="CG103">
            <v>0</v>
          </cell>
          <cell r="CM103">
            <v>0</v>
          </cell>
          <cell r="CO103">
            <v>0</v>
          </cell>
          <cell r="CU103">
            <v>0</v>
          </cell>
          <cell r="CW103">
            <v>0</v>
          </cell>
          <cell r="DC103">
            <v>0</v>
          </cell>
          <cell r="DE103">
            <v>0</v>
          </cell>
          <cell r="DK103">
            <v>0</v>
          </cell>
          <cell r="DM103">
            <v>0</v>
          </cell>
          <cell r="DS103">
            <v>0</v>
          </cell>
          <cell r="DU103">
            <v>0</v>
          </cell>
          <cell r="EA103">
            <v>0</v>
          </cell>
          <cell r="EC103">
            <v>0</v>
          </cell>
          <cell r="EE103">
            <v>196003221.45000002</v>
          </cell>
          <cell r="EG103">
            <v>195670689.69999999</v>
          </cell>
          <cell r="EI103">
            <v>332531.7500000298</v>
          </cell>
          <cell r="EK103">
            <v>1.6994458930454203E-3</v>
          </cell>
          <cell r="EM103">
            <v>196003221.45000002</v>
          </cell>
          <cell r="EO103">
            <v>195670689.69999999</v>
          </cell>
          <cell r="EQ103">
            <v>332531.7500000298</v>
          </cell>
          <cell r="ES103">
            <v>1.6994458930454203E-3</v>
          </cell>
          <cell r="EU103">
            <v>409652201.02939999</v>
          </cell>
          <cell r="EW103">
            <v>492037441.91939998</v>
          </cell>
          <cell r="EY103">
            <v>-82385240.889999986</v>
          </cell>
          <cell r="FA103">
            <v>-0.16743693441015695</v>
          </cell>
          <cell r="FC103">
            <v>-180013838.47000003</v>
          </cell>
          <cell r="FE103">
            <v>-189637914.84999996</v>
          </cell>
          <cell r="FG103">
            <v>9624076.3799999356</v>
          </cell>
          <cell r="FI103">
            <v>-5.0749747947884789E-2</v>
          </cell>
        </row>
        <row r="104">
          <cell r="C104" t="str">
            <v>ABA200</v>
          </cell>
          <cell r="E104" t="str">
            <v>B.II.1)  Crediti v/Stato</v>
          </cell>
          <cell r="K104">
            <v>0</v>
          </cell>
          <cell r="M104">
            <v>0</v>
          </cell>
          <cell r="S104">
            <v>0</v>
          </cell>
          <cell r="U104">
            <v>0</v>
          </cell>
          <cell r="AA104">
            <v>0</v>
          </cell>
          <cell r="AC104">
            <v>0</v>
          </cell>
          <cell r="AI104">
            <v>0</v>
          </cell>
          <cell r="AK104">
            <v>0</v>
          </cell>
          <cell r="AQ104">
            <v>0</v>
          </cell>
          <cell r="AS104">
            <v>0</v>
          </cell>
          <cell r="AY104">
            <v>0</v>
          </cell>
          <cell r="BA104">
            <v>0</v>
          </cell>
          <cell r="BG104">
            <v>0</v>
          </cell>
          <cell r="BI104">
            <v>0</v>
          </cell>
          <cell r="BO104">
            <v>0</v>
          </cell>
          <cell r="BQ104">
            <v>0</v>
          </cell>
          <cell r="BW104">
            <v>0</v>
          </cell>
          <cell r="BY104">
            <v>0</v>
          </cell>
          <cell r="CE104">
            <v>0</v>
          </cell>
          <cell r="CG104">
            <v>0</v>
          </cell>
          <cell r="CM104">
            <v>0</v>
          </cell>
          <cell r="CO104">
            <v>0</v>
          </cell>
          <cell r="CU104">
            <v>0</v>
          </cell>
          <cell r="CW104">
            <v>0</v>
          </cell>
          <cell r="DC104">
            <v>0</v>
          </cell>
          <cell r="DE104">
            <v>0</v>
          </cell>
          <cell r="DK104">
            <v>0</v>
          </cell>
          <cell r="DM104">
            <v>0</v>
          </cell>
          <cell r="DS104">
            <v>0</v>
          </cell>
          <cell r="DU104">
            <v>0</v>
          </cell>
          <cell r="EA104">
            <v>0</v>
          </cell>
          <cell r="EC104">
            <v>0</v>
          </cell>
          <cell r="EE104">
            <v>0</v>
          </cell>
          <cell r="EG104">
            <v>0</v>
          </cell>
          <cell r="EI104">
            <v>0</v>
          </cell>
          <cell r="EK104">
            <v>0</v>
          </cell>
          <cell r="EM104">
            <v>0</v>
          </cell>
          <cell r="EO104">
            <v>0</v>
          </cell>
          <cell r="EQ104">
            <v>0</v>
          </cell>
          <cell r="ES104">
            <v>0</v>
          </cell>
          <cell r="EU104">
            <v>147626542.36939999</v>
          </cell>
          <cell r="EW104">
            <v>183430362.05939999</v>
          </cell>
          <cell r="EY104">
            <v>-35803819.689999998</v>
          </cell>
          <cell r="FA104">
            <v>-0.19519025797051906</v>
          </cell>
          <cell r="FC104">
            <v>0</v>
          </cell>
          <cell r="FE104">
            <v>0</v>
          </cell>
          <cell r="FG104">
            <v>0</v>
          </cell>
          <cell r="FI104">
            <v>0</v>
          </cell>
        </row>
        <row r="105">
          <cell r="C105" t="str">
            <v>ABA210</v>
          </cell>
          <cell r="E105" t="str">
            <v>B.II.1.a)  Crediti v/Stato per spesa corrente - Integrazione a norma del D.L.vo 56/2000</v>
          </cell>
          <cell r="K105">
            <v>0</v>
          </cell>
          <cell r="M105">
            <v>0</v>
          </cell>
          <cell r="S105">
            <v>0</v>
          </cell>
          <cell r="U105">
            <v>0</v>
          </cell>
          <cell r="AA105">
            <v>0</v>
          </cell>
          <cell r="AC105">
            <v>0</v>
          </cell>
          <cell r="AI105">
            <v>0</v>
          </cell>
          <cell r="AK105">
            <v>0</v>
          </cell>
          <cell r="AQ105">
            <v>0</v>
          </cell>
          <cell r="AS105">
            <v>0</v>
          </cell>
          <cell r="AY105">
            <v>0</v>
          </cell>
          <cell r="BA105">
            <v>0</v>
          </cell>
          <cell r="BG105">
            <v>0</v>
          </cell>
          <cell r="BI105">
            <v>0</v>
          </cell>
          <cell r="BO105">
            <v>0</v>
          </cell>
          <cell r="BQ105">
            <v>0</v>
          </cell>
          <cell r="BW105">
            <v>0</v>
          </cell>
          <cell r="BY105">
            <v>0</v>
          </cell>
          <cell r="CE105">
            <v>0</v>
          </cell>
          <cell r="CG105">
            <v>0</v>
          </cell>
          <cell r="CM105">
            <v>0</v>
          </cell>
          <cell r="CO105">
            <v>0</v>
          </cell>
          <cell r="CU105">
            <v>0</v>
          </cell>
          <cell r="CW105">
            <v>0</v>
          </cell>
          <cell r="DC105">
            <v>0</v>
          </cell>
          <cell r="DE105">
            <v>0</v>
          </cell>
          <cell r="DK105">
            <v>0</v>
          </cell>
          <cell r="DM105">
            <v>0</v>
          </cell>
          <cell r="DS105">
            <v>0</v>
          </cell>
          <cell r="DU105">
            <v>0</v>
          </cell>
          <cell r="EA105">
            <v>0</v>
          </cell>
          <cell r="EC105">
            <v>0</v>
          </cell>
          <cell r="EE105">
            <v>0</v>
          </cell>
          <cell r="EG105">
            <v>0</v>
          </cell>
          <cell r="EI105">
            <v>0</v>
          </cell>
          <cell r="EK105">
            <v>0</v>
          </cell>
          <cell r="EM105">
            <v>0</v>
          </cell>
          <cell r="EO105">
            <v>0</v>
          </cell>
          <cell r="EQ105">
            <v>0</v>
          </cell>
          <cell r="ES105">
            <v>0</v>
          </cell>
          <cell r="EU105">
            <v>78597542.649399981</v>
          </cell>
          <cell r="EW105">
            <v>115807124.09939998</v>
          </cell>
          <cell r="EY105">
            <v>-37209581.450000003</v>
          </cell>
          <cell r="FA105">
            <v>-0.32130649767333952</v>
          </cell>
          <cell r="FC105">
            <v>0</v>
          </cell>
          <cell r="FG105">
            <v>0</v>
          </cell>
          <cell r="FI105">
            <v>0</v>
          </cell>
        </row>
        <row r="106">
          <cell r="C106" t="str">
            <v>ABA220</v>
          </cell>
          <cell r="E106" t="str">
            <v>B.II.1.b)  Crediti v/Stato per spesa corrente - FSN</v>
          </cell>
          <cell r="K106">
            <v>0</v>
          </cell>
          <cell r="M106">
            <v>0</v>
          </cell>
          <cell r="S106">
            <v>0</v>
          </cell>
          <cell r="U106">
            <v>0</v>
          </cell>
          <cell r="AA106">
            <v>0</v>
          </cell>
          <cell r="AC106">
            <v>0</v>
          </cell>
          <cell r="AI106">
            <v>0</v>
          </cell>
          <cell r="AK106">
            <v>0</v>
          </cell>
          <cell r="AQ106">
            <v>0</v>
          </cell>
          <cell r="AS106">
            <v>0</v>
          </cell>
          <cell r="AY106">
            <v>0</v>
          </cell>
          <cell r="BA106">
            <v>0</v>
          </cell>
          <cell r="BG106">
            <v>0</v>
          </cell>
          <cell r="BI106">
            <v>0</v>
          </cell>
          <cell r="BO106">
            <v>0</v>
          </cell>
          <cell r="BQ106">
            <v>0</v>
          </cell>
          <cell r="BW106">
            <v>0</v>
          </cell>
          <cell r="BY106">
            <v>0</v>
          </cell>
          <cell r="CE106">
            <v>0</v>
          </cell>
          <cell r="CG106">
            <v>0</v>
          </cell>
          <cell r="CM106">
            <v>0</v>
          </cell>
          <cell r="CO106">
            <v>0</v>
          </cell>
          <cell r="CU106">
            <v>0</v>
          </cell>
          <cell r="CW106">
            <v>0</v>
          </cell>
          <cell r="DC106">
            <v>0</v>
          </cell>
          <cell r="DE106">
            <v>0</v>
          </cell>
          <cell r="DK106">
            <v>0</v>
          </cell>
          <cell r="DM106">
            <v>0</v>
          </cell>
          <cell r="DS106">
            <v>0</v>
          </cell>
          <cell r="DU106">
            <v>0</v>
          </cell>
          <cell r="EA106">
            <v>0</v>
          </cell>
          <cell r="EC106">
            <v>0</v>
          </cell>
          <cell r="EE106">
            <v>0</v>
          </cell>
          <cell r="EG106">
            <v>0</v>
          </cell>
          <cell r="EI106">
            <v>0</v>
          </cell>
          <cell r="EK106">
            <v>0</v>
          </cell>
          <cell r="EM106">
            <v>0</v>
          </cell>
          <cell r="EO106">
            <v>0</v>
          </cell>
          <cell r="EQ106">
            <v>0</v>
          </cell>
          <cell r="ES106">
            <v>0</v>
          </cell>
          <cell r="EU106">
            <v>17925050</v>
          </cell>
          <cell r="EW106">
            <v>15245000</v>
          </cell>
          <cell r="EY106">
            <v>2680050</v>
          </cell>
          <cell r="FA106">
            <v>0.17579862249918005</v>
          </cell>
          <cell r="FC106">
            <v>0</v>
          </cell>
          <cell r="FG106">
            <v>0</v>
          </cell>
          <cell r="FI106">
            <v>0</v>
          </cell>
        </row>
        <row r="107">
          <cell r="C107" t="str">
            <v>ABA230</v>
          </cell>
          <cell r="E107" t="str">
            <v>B.II.1.c)  Crediti v/Stato per mobilità attiva extraregionale</v>
          </cell>
          <cell r="K107">
            <v>0</v>
          </cell>
          <cell r="M107">
            <v>0</v>
          </cell>
          <cell r="S107">
            <v>0</v>
          </cell>
          <cell r="U107">
            <v>0</v>
          </cell>
          <cell r="AA107">
            <v>0</v>
          </cell>
          <cell r="AC107">
            <v>0</v>
          </cell>
          <cell r="AI107">
            <v>0</v>
          </cell>
          <cell r="AK107">
            <v>0</v>
          </cell>
          <cell r="AQ107">
            <v>0</v>
          </cell>
          <cell r="AS107">
            <v>0</v>
          </cell>
          <cell r="AY107">
            <v>0</v>
          </cell>
          <cell r="BA107">
            <v>0</v>
          </cell>
          <cell r="BG107">
            <v>0</v>
          </cell>
          <cell r="BI107">
            <v>0</v>
          </cell>
          <cell r="BO107">
            <v>0</v>
          </cell>
          <cell r="BQ107">
            <v>0</v>
          </cell>
          <cell r="BW107">
            <v>0</v>
          </cell>
          <cell r="BY107">
            <v>0</v>
          </cell>
          <cell r="CE107">
            <v>0</v>
          </cell>
          <cell r="CG107">
            <v>0</v>
          </cell>
          <cell r="CM107">
            <v>0</v>
          </cell>
          <cell r="CO107">
            <v>0</v>
          </cell>
          <cell r="CU107">
            <v>0</v>
          </cell>
          <cell r="CW107">
            <v>0</v>
          </cell>
          <cell r="DC107">
            <v>0</v>
          </cell>
          <cell r="DE107">
            <v>0</v>
          </cell>
          <cell r="DK107">
            <v>0</v>
          </cell>
          <cell r="DM107">
            <v>0</v>
          </cell>
          <cell r="DS107">
            <v>0</v>
          </cell>
          <cell r="DU107">
            <v>0</v>
          </cell>
          <cell r="EA107">
            <v>0</v>
          </cell>
          <cell r="EC107">
            <v>0</v>
          </cell>
          <cell r="EE107">
            <v>0</v>
          </cell>
          <cell r="EG107">
            <v>0</v>
          </cell>
          <cell r="EI107">
            <v>0</v>
          </cell>
          <cell r="EK107">
            <v>0</v>
          </cell>
          <cell r="EM107">
            <v>0</v>
          </cell>
          <cell r="EO107">
            <v>0</v>
          </cell>
          <cell r="EQ107">
            <v>0</v>
          </cell>
          <cell r="ES107">
            <v>0</v>
          </cell>
          <cell r="EU107">
            <v>0</v>
          </cell>
          <cell r="EW107">
            <v>0</v>
          </cell>
          <cell r="EY107">
            <v>0</v>
          </cell>
          <cell r="FA107">
            <v>0</v>
          </cell>
          <cell r="FC107">
            <v>0</v>
          </cell>
          <cell r="FG107">
            <v>0</v>
          </cell>
          <cell r="FI107">
            <v>0</v>
          </cell>
        </row>
        <row r="108">
          <cell r="C108" t="str">
            <v>ABA240</v>
          </cell>
          <cell r="E108" t="str">
            <v>B.II.1.d)  Crediti v/Stato per mobilità attiva internazionale</v>
          </cell>
          <cell r="K108">
            <v>0</v>
          </cell>
          <cell r="M108">
            <v>0</v>
          </cell>
          <cell r="S108">
            <v>0</v>
          </cell>
          <cell r="U108">
            <v>0</v>
          </cell>
          <cell r="AA108">
            <v>0</v>
          </cell>
          <cell r="AC108">
            <v>0</v>
          </cell>
          <cell r="AI108">
            <v>0</v>
          </cell>
          <cell r="AK108">
            <v>0</v>
          </cell>
          <cell r="AQ108">
            <v>0</v>
          </cell>
          <cell r="AS108">
            <v>0</v>
          </cell>
          <cell r="AY108">
            <v>0</v>
          </cell>
          <cell r="BA108">
            <v>0</v>
          </cell>
          <cell r="BG108">
            <v>0</v>
          </cell>
          <cell r="BI108">
            <v>0</v>
          </cell>
          <cell r="BO108">
            <v>0</v>
          </cell>
          <cell r="BQ108">
            <v>0</v>
          </cell>
          <cell r="BW108">
            <v>0</v>
          </cell>
          <cell r="BY108">
            <v>0</v>
          </cell>
          <cell r="CE108">
            <v>0</v>
          </cell>
          <cell r="CG108">
            <v>0</v>
          </cell>
          <cell r="CM108">
            <v>0</v>
          </cell>
          <cell r="CO108">
            <v>0</v>
          </cell>
          <cell r="CU108">
            <v>0</v>
          </cell>
          <cell r="CW108">
            <v>0</v>
          </cell>
          <cell r="DC108">
            <v>0</v>
          </cell>
          <cell r="DE108">
            <v>0</v>
          </cell>
          <cell r="DK108">
            <v>0</v>
          </cell>
          <cell r="DM108">
            <v>0</v>
          </cell>
          <cell r="DS108">
            <v>0</v>
          </cell>
          <cell r="DU108">
            <v>0</v>
          </cell>
          <cell r="EA108">
            <v>0</v>
          </cell>
          <cell r="EC108">
            <v>0</v>
          </cell>
          <cell r="EE108">
            <v>0</v>
          </cell>
          <cell r="EG108">
            <v>0</v>
          </cell>
          <cell r="EI108">
            <v>0</v>
          </cell>
          <cell r="EK108">
            <v>0</v>
          </cell>
          <cell r="EM108">
            <v>0</v>
          </cell>
          <cell r="EO108">
            <v>0</v>
          </cell>
          <cell r="EQ108">
            <v>0</v>
          </cell>
          <cell r="ES108">
            <v>0</v>
          </cell>
          <cell r="EU108">
            <v>0</v>
          </cell>
          <cell r="EW108">
            <v>0</v>
          </cell>
          <cell r="EY108">
            <v>0</v>
          </cell>
          <cell r="FA108">
            <v>0</v>
          </cell>
          <cell r="FC108">
            <v>0</v>
          </cell>
          <cell r="FG108">
            <v>0</v>
          </cell>
          <cell r="FI108">
            <v>0</v>
          </cell>
        </row>
        <row r="109">
          <cell r="C109" t="str">
            <v>ABA250</v>
          </cell>
          <cell r="E109" t="str">
            <v>B.II.1.e)  Crediti v/Stato per acconto quota fabbisogno sanitario regionale standard</v>
          </cell>
          <cell r="K109">
            <v>0</v>
          </cell>
          <cell r="M109">
            <v>0</v>
          </cell>
          <cell r="S109">
            <v>0</v>
          </cell>
          <cell r="U109">
            <v>0</v>
          </cell>
          <cell r="AA109">
            <v>0</v>
          </cell>
          <cell r="AC109">
            <v>0</v>
          </cell>
          <cell r="AI109">
            <v>0</v>
          </cell>
          <cell r="AK109">
            <v>0</v>
          </cell>
          <cell r="AQ109">
            <v>0</v>
          </cell>
          <cell r="AS109">
            <v>0</v>
          </cell>
          <cell r="AY109">
            <v>0</v>
          </cell>
          <cell r="BA109">
            <v>0</v>
          </cell>
          <cell r="BG109">
            <v>0</v>
          </cell>
          <cell r="BI109">
            <v>0</v>
          </cell>
          <cell r="BO109">
            <v>0</v>
          </cell>
          <cell r="BQ109">
            <v>0</v>
          </cell>
          <cell r="BW109">
            <v>0</v>
          </cell>
          <cell r="BY109">
            <v>0</v>
          </cell>
          <cell r="CE109">
            <v>0</v>
          </cell>
          <cell r="CG109">
            <v>0</v>
          </cell>
          <cell r="CM109">
            <v>0</v>
          </cell>
          <cell r="CO109">
            <v>0</v>
          </cell>
          <cell r="CU109">
            <v>0</v>
          </cell>
          <cell r="CW109">
            <v>0</v>
          </cell>
          <cell r="DC109">
            <v>0</v>
          </cell>
          <cell r="DE109">
            <v>0</v>
          </cell>
          <cell r="DK109">
            <v>0</v>
          </cell>
          <cell r="DM109">
            <v>0</v>
          </cell>
          <cell r="DS109">
            <v>0</v>
          </cell>
          <cell r="DU109">
            <v>0</v>
          </cell>
          <cell r="EA109">
            <v>0</v>
          </cell>
          <cell r="EC109">
            <v>0</v>
          </cell>
          <cell r="EE109">
            <v>0</v>
          </cell>
          <cell r="EG109">
            <v>0</v>
          </cell>
          <cell r="EI109">
            <v>0</v>
          </cell>
          <cell r="EK109">
            <v>0</v>
          </cell>
          <cell r="EM109">
            <v>0</v>
          </cell>
          <cell r="EO109">
            <v>0</v>
          </cell>
          <cell r="EQ109">
            <v>0</v>
          </cell>
          <cell r="ES109">
            <v>0</v>
          </cell>
          <cell r="EU109">
            <v>0</v>
          </cell>
          <cell r="EW109">
            <v>0</v>
          </cell>
          <cell r="EY109">
            <v>0</v>
          </cell>
          <cell r="FA109">
            <v>0</v>
          </cell>
          <cell r="FC109">
            <v>0</v>
          </cell>
          <cell r="FG109">
            <v>0</v>
          </cell>
          <cell r="FI109">
            <v>0</v>
          </cell>
        </row>
        <row r="110">
          <cell r="C110" t="str">
            <v>ABA260</v>
          </cell>
          <cell r="E110" t="str">
            <v>B.II.1.f)  Crediti v/Stato per finanziamento sanitario aggiuntivo corrente</v>
          </cell>
          <cell r="K110">
            <v>0</v>
          </cell>
          <cell r="M110">
            <v>0</v>
          </cell>
          <cell r="S110">
            <v>0</v>
          </cell>
          <cell r="U110">
            <v>0</v>
          </cell>
          <cell r="AA110">
            <v>0</v>
          </cell>
          <cell r="AC110">
            <v>0</v>
          </cell>
          <cell r="AI110">
            <v>0</v>
          </cell>
          <cell r="AK110">
            <v>0</v>
          </cell>
          <cell r="AQ110">
            <v>0</v>
          </cell>
          <cell r="AS110">
            <v>0</v>
          </cell>
          <cell r="AY110">
            <v>0</v>
          </cell>
          <cell r="BA110">
            <v>0</v>
          </cell>
          <cell r="BG110">
            <v>0</v>
          </cell>
          <cell r="BI110">
            <v>0</v>
          </cell>
          <cell r="BO110">
            <v>0</v>
          </cell>
          <cell r="BQ110">
            <v>0</v>
          </cell>
          <cell r="BW110">
            <v>0</v>
          </cell>
          <cell r="BY110">
            <v>0</v>
          </cell>
          <cell r="CE110">
            <v>0</v>
          </cell>
          <cell r="CG110">
            <v>0</v>
          </cell>
          <cell r="CM110">
            <v>0</v>
          </cell>
          <cell r="CO110">
            <v>0</v>
          </cell>
          <cell r="CU110">
            <v>0</v>
          </cell>
          <cell r="CW110">
            <v>0</v>
          </cell>
          <cell r="DC110">
            <v>0</v>
          </cell>
          <cell r="DE110">
            <v>0</v>
          </cell>
          <cell r="DK110">
            <v>0</v>
          </cell>
          <cell r="DM110">
            <v>0</v>
          </cell>
          <cell r="DS110">
            <v>0</v>
          </cell>
          <cell r="DU110">
            <v>0</v>
          </cell>
          <cell r="EA110">
            <v>0</v>
          </cell>
          <cell r="EC110">
            <v>0</v>
          </cell>
          <cell r="EE110">
            <v>0</v>
          </cell>
          <cell r="EG110">
            <v>0</v>
          </cell>
          <cell r="EI110">
            <v>0</v>
          </cell>
          <cell r="EK110">
            <v>0</v>
          </cell>
          <cell r="EM110">
            <v>0</v>
          </cell>
          <cell r="EO110">
            <v>0</v>
          </cell>
          <cell r="EQ110">
            <v>0</v>
          </cell>
          <cell r="ES110">
            <v>0</v>
          </cell>
          <cell r="EU110">
            <v>44992000</v>
          </cell>
          <cell r="EW110">
            <v>44992000</v>
          </cell>
          <cell r="EY110">
            <v>0</v>
          </cell>
          <cell r="FA110">
            <v>0</v>
          </cell>
          <cell r="FC110">
            <v>0</v>
          </cell>
          <cell r="FG110">
            <v>0</v>
          </cell>
          <cell r="FI110">
            <v>0</v>
          </cell>
        </row>
        <row r="111">
          <cell r="C111" t="str">
            <v>ABA270</v>
          </cell>
          <cell r="E111" t="str">
            <v>B.II.1.g)   Crediti v/Stato per spesa corrente - altro</v>
          </cell>
          <cell r="K111">
            <v>0</v>
          </cell>
          <cell r="M111">
            <v>0</v>
          </cell>
          <cell r="S111">
            <v>0</v>
          </cell>
          <cell r="U111">
            <v>0</v>
          </cell>
          <cell r="AA111">
            <v>0</v>
          </cell>
          <cell r="AC111">
            <v>0</v>
          </cell>
          <cell r="AI111">
            <v>0</v>
          </cell>
          <cell r="AK111">
            <v>0</v>
          </cell>
          <cell r="AQ111">
            <v>0</v>
          </cell>
          <cell r="AS111">
            <v>0</v>
          </cell>
          <cell r="AY111">
            <v>0</v>
          </cell>
          <cell r="BA111">
            <v>0</v>
          </cell>
          <cell r="BG111">
            <v>0</v>
          </cell>
          <cell r="BI111">
            <v>0</v>
          </cell>
          <cell r="BO111">
            <v>0</v>
          </cell>
          <cell r="BQ111">
            <v>0</v>
          </cell>
          <cell r="BW111">
            <v>0</v>
          </cell>
          <cell r="BY111">
            <v>0</v>
          </cell>
          <cell r="CE111">
            <v>0</v>
          </cell>
          <cell r="CG111">
            <v>0</v>
          </cell>
          <cell r="CM111">
            <v>0</v>
          </cell>
          <cell r="CO111">
            <v>0</v>
          </cell>
          <cell r="CU111">
            <v>0</v>
          </cell>
          <cell r="CW111">
            <v>0</v>
          </cell>
          <cell r="DC111">
            <v>0</v>
          </cell>
          <cell r="DE111">
            <v>0</v>
          </cell>
          <cell r="DK111">
            <v>0</v>
          </cell>
          <cell r="DM111">
            <v>0</v>
          </cell>
          <cell r="DS111">
            <v>0</v>
          </cell>
          <cell r="DU111">
            <v>0</v>
          </cell>
          <cell r="EA111">
            <v>0</v>
          </cell>
          <cell r="EC111">
            <v>0</v>
          </cell>
          <cell r="EE111">
            <v>0</v>
          </cell>
          <cell r="EG111">
            <v>0</v>
          </cell>
          <cell r="EI111">
            <v>0</v>
          </cell>
          <cell r="EK111">
            <v>0</v>
          </cell>
          <cell r="EM111">
            <v>0</v>
          </cell>
          <cell r="EO111">
            <v>0</v>
          </cell>
          <cell r="EQ111">
            <v>0</v>
          </cell>
          <cell r="ES111">
            <v>0</v>
          </cell>
          <cell r="EU111">
            <v>0</v>
          </cell>
          <cell r="EW111">
            <v>0</v>
          </cell>
          <cell r="EY111">
            <v>0</v>
          </cell>
          <cell r="FA111">
            <v>0</v>
          </cell>
          <cell r="FC111">
            <v>0</v>
          </cell>
          <cell r="FG111">
            <v>0</v>
          </cell>
          <cell r="FI111">
            <v>0</v>
          </cell>
        </row>
        <row r="112">
          <cell r="C112" t="str">
            <v>ABA280</v>
          </cell>
          <cell r="E112" t="str">
            <v>B.II.1.h)  Crediti v/Stato per finanziamenti per investimenti</v>
          </cell>
          <cell r="K112">
            <v>0</v>
          </cell>
          <cell r="M112">
            <v>0</v>
          </cell>
          <cell r="S112">
            <v>0</v>
          </cell>
          <cell r="U112">
            <v>0</v>
          </cell>
          <cell r="AA112">
            <v>0</v>
          </cell>
          <cell r="AC112">
            <v>0</v>
          </cell>
          <cell r="AI112">
            <v>0</v>
          </cell>
          <cell r="AK112">
            <v>0</v>
          </cell>
          <cell r="AQ112">
            <v>0</v>
          </cell>
          <cell r="AS112">
            <v>0</v>
          </cell>
          <cell r="AY112">
            <v>0</v>
          </cell>
          <cell r="BA112">
            <v>0</v>
          </cell>
          <cell r="BG112">
            <v>0</v>
          </cell>
          <cell r="BI112">
            <v>0</v>
          </cell>
          <cell r="BO112">
            <v>0</v>
          </cell>
          <cell r="BQ112">
            <v>0</v>
          </cell>
          <cell r="BW112">
            <v>0</v>
          </cell>
          <cell r="BY112">
            <v>0</v>
          </cell>
          <cell r="CE112">
            <v>0</v>
          </cell>
          <cell r="CG112">
            <v>0</v>
          </cell>
          <cell r="CM112">
            <v>0</v>
          </cell>
          <cell r="CO112">
            <v>0</v>
          </cell>
          <cell r="CU112">
            <v>0</v>
          </cell>
          <cell r="CW112">
            <v>0</v>
          </cell>
          <cell r="DC112">
            <v>0</v>
          </cell>
          <cell r="DE112">
            <v>0</v>
          </cell>
          <cell r="DK112">
            <v>0</v>
          </cell>
          <cell r="DM112">
            <v>0</v>
          </cell>
          <cell r="DS112">
            <v>0</v>
          </cell>
          <cell r="DU112">
            <v>0</v>
          </cell>
          <cell r="EA112">
            <v>0</v>
          </cell>
          <cell r="EC112">
            <v>0</v>
          </cell>
          <cell r="EE112">
            <v>0</v>
          </cell>
          <cell r="EG112">
            <v>0</v>
          </cell>
          <cell r="EI112">
            <v>0</v>
          </cell>
          <cell r="EK112">
            <v>0</v>
          </cell>
          <cell r="EM112">
            <v>0</v>
          </cell>
          <cell r="EO112">
            <v>0</v>
          </cell>
          <cell r="EQ112">
            <v>0</v>
          </cell>
          <cell r="ES112">
            <v>0</v>
          </cell>
          <cell r="EU112">
            <v>6111949.7199999997</v>
          </cell>
          <cell r="EW112">
            <v>7386237.96</v>
          </cell>
          <cell r="EY112">
            <v>-1274288.2400000002</v>
          </cell>
          <cell r="FA112">
            <v>-0.1725219586616189</v>
          </cell>
          <cell r="FC112">
            <v>0</v>
          </cell>
          <cell r="FG112">
            <v>0</v>
          </cell>
          <cell r="FI112">
            <v>0</v>
          </cell>
        </row>
        <row r="113">
          <cell r="C113" t="str">
            <v>ABA290</v>
          </cell>
          <cell r="E113" t="str">
            <v>B.II.1.i)  Crediti v/Stato per ricerca</v>
          </cell>
          <cell r="K113">
            <v>0</v>
          </cell>
          <cell r="M113">
            <v>0</v>
          </cell>
          <cell r="S113">
            <v>0</v>
          </cell>
          <cell r="U113">
            <v>0</v>
          </cell>
          <cell r="AA113">
            <v>0</v>
          </cell>
          <cell r="AC113">
            <v>0</v>
          </cell>
          <cell r="AI113">
            <v>0</v>
          </cell>
          <cell r="AK113">
            <v>0</v>
          </cell>
          <cell r="AQ113">
            <v>0</v>
          </cell>
          <cell r="AS113">
            <v>0</v>
          </cell>
          <cell r="AY113">
            <v>0</v>
          </cell>
          <cell r="BA113">
            <v>0</v>
          </cell>
          <cell r="BG113">
            <v>0</v>
          </cell>
          <cell r="BI113">
            <v>0</v>
          </cell>
          <cell r="BO113">
            <v>0</v>
          </cell>
          <cell r="BQ113">
            <v>0</v>
          </cell>
          <cell r="BW113">
            <v>0</v>
          </cell>
          <cell r="BY113">
            <v>0</v>
          </cell>
          <cell r="CE113">
            <v>0</v>
          </cell>
          <cell r="CG113">
            <v>0</v>
          </cell>
          <cell r="CM113">
            <v>0</v>
          </cell>
          <cell r="CO113">
            <v>0</v>
          </cell>
          <cell r="CU113">
            <v>0</v>
          </cell>
          <cell r="CW113">
            <v>0</v>
          </cell>
          <cell r="DC113">
            <v>0</v>
          </cell>
          <cell r="DE113">
            <v>0</v>
          </cell>
          <cell r="DK113">
            <v>0</v>
          </cell>
          <cell r="DM113">
            <v>0</v>
          </cell>
          <cell r="DS113">
            <v>0</v>
          </cell>
          <cell r="DU113">
            <v>0</v>
          </cell>
          <cell r="EA113">
            <v>0</v>
          </cell>
          <cell r="EC113">
            <v>0</v>
          </cell>
          <cell r="EE113">
            <v>0</v>
          </cell>
          <cell r="EG113">
            <v>0</v>
          </cell>
          <cell r="EI113">
            <v>0</v>
          </cell>
          <cell r="EK113">
            <v>0</v>
          </cell>
          <cell r="EM113">
            <v>0</v>
          </cell>
          <cell r="EO113">
            <v>0</v>
          </cell>
          <cell r="EQ113">
            <v>0</v>
          </cell>
          <cell r="ES113">
            <v>0</v>
          </cell>
          <cell r="EU113">
            <v>0</v>
          </cell>
          <cell r="EW113">
            <v>0</v>
          </cell>
          <cell r="EY113">
            <v>0</v>
          </cell>
          <cell r="FA113">
            <v>0</v>
          </cell>
          <cell r="FC113">
            <v>0</v>
          </cell>
          <cell r="FG113">
            <v>0</v>
          </cell>
          <cell r="FI113">
            <v>0</v>
          </cell>
        </row>
        <row r="114">
          <cell r="C114" t="str">
            <v>ABA300</v>
          </cell>
          <cell r="E114" t="str">
            <v>B.II.1.i.1)  Crediti v/Stato per ricerca corrente - Ministero della Salute</v>
          </cell>
          <cell r="K114">
            <v>0</v>
          </cell>
          <cell r="M114">
            <v>0</v>
          </cell>
          <cell r="S114">
            <v>0</v>
          </cell>
          <cell r="U114">
            <v>0</v>
          </cell>
          <cell r="AA114">
            <v>0</v>
          </cell>
          <cell r="AC114">
            <v>0</v>
          </cell>
          <cell r="AI114">
            <v>0</v>
          </cell>
          <cell r="AK114">
            <v>0</v>
          </cell>
          <cell r="AQ114">
            <v>0</v>
          </cell>
          <cell r="AS114">
            <v>0</v>
          </cell>
          <cell r="AY114">
            <v>0</v>
          </cell>
          <cell r="BA114">
            <v>0</v>
          </cell>
          <cell r="BG114">
            <v>0</v>
          </cell>
          <cell r="BI114">
            <v>0</v>
          </cell>
          <cell r="BO114">
            <v>0</v>
          </cell>
          <cell r="BQ114">
            <v>0</v>
          </cell>
          <cell r="BW114">
            <v>0</v>
          </cell>
          <cell r="BY114">
            <v>0</v>
          </cell>
          <cell r="CE114">
            <v>0</v>
          </cell>
          <cell r="CG114">
            <v>0</v>
          </cell>
          <cell r="CM114">
            <v>0</v>
          </cell>
          <cell r="CO114">
            <v>0</v>
          </cell>
          <cell r="CU114">
            <v>0</v>
          </cell>
          <cell r="CW114">
            <v>0</v>
          </cell>
          <cell r="DC114">
            <v>0</v>
          </cell>
          <cell r="DE114">
            <v>0</v>
          </cell>
          <cell r="DK114">
            <v>0</v>
          </cell>
          <cell r="DM114">
            <v>0</v>
          </cell>
          <cell r="DS114">
            <v>0</v>
          </cell>
          <cell r="DU114">
            <v>0</v>
          </cell>
          <cell r="EA114">
            <v>0</v>
          </cell>
          <cell r="EC114">
            <v>0</v>
          </cell>
          <cell r="EE114">
            <v>0</v>
          </cell>
          <cell r="EG114">
            <v>0</v>
          </cell>
          <cell r="EI114">
            <v>0</v>
          </cell>
          <cell r="EK114">
            <v>0</v>
          </cell>
          <cell r="EM114">
            <v>0</v>
          </cell>
          <cell r="EO114">
            <v>0</v>
          </cell>
          <cell r="EQ114">
            <v>0</v>
          </cell>
          <cell r="ES114">
            <v>0</v>
          </cell>
          <cell r="EU114">
            <v>0</v>
          </cell>
          <cell r="EW114">
            <v>0</v>
          </cell>
          <cell r="EY114">
            <v>0</v>
          </cell>
          <cell r="FA114">
            <v>0</v>
          </cell>
          <cell r="FC114">
            <v>0</v>
          </cell>
          <cell r="FG114">
            <v>0</v>
          </cell>
          <cell r="FI114">
            <v>0</v>
          </cell>
        </row>
        <row r="115">
          <cell r="C115" t="str">
            <v>ABA310</v>
          </cell>
          <cell r="E115" t="str">
            <v>B.II.1.i.2)  Crediti v/Stato per ricerca finalizzata - Ministero della Salute</v>
          </cell>
          <cell r="K115">
            <v>0</v>
          </cell>
          <cell r="M115">
            <v>0</v>
          </cell>
          <cell r="S115">
            <v>0</v>
          </cell>
          <cell r="U115">
            <v>0</v>
          </cell>
          <cell r="AA115">
            <v>0</v>
          </cell>
          <cell r="AC115">
            <v>0</v>
          </cell>
          <cell r="AI115">
            <v>0</v>
          </cell>
          <cell r="AK115">
            <v>0</v>
          </cell>
          <cell r="AQ115">
            <v>0</v>
          </cell>
          <cell r="AS115">
            <v>0</v>
          </cell>
          <cell r="AY115">
            <v>0</v>
          </cell>
          <cell r="BA115">
            <v>0</v>
          </cell>
          <cell r="BG115">
            <v>0</v>
          </cell>
          <cell r="BI115">
            <v>0</v>
          </cell>
          <cell r="BO115">
            <v>0</v>
          </cell>
          <cell r="BQ115">
            <v>0</v>
          </cell>
          <cell r="BW115">
            <v>0</v>
          </cell>
          <cell r="BY115">
            <v>0</v>
          </cell>
          <cell r="CE115">
            <v>0</v>
          </cell>
          <cell r="CG115">
            <v>0</v>
          </cell>
          <cell r="CM115">
            <v>0</v>
          </cell>
          <cell r="CO115">
            <v>0</v>
          </cell>
          <cell r="CU115">
            <v>0</v>
          </cell>
          <cell r="CW115">
            <v>0</v>
          </cell>
          <cell r="DC115">
            <v>0</v>
          </cell>
          <cell r="DE115">
            <v>0</v>
          </cell>
          <cell r="DK115">
            <v>0</v>
          </cell>
          <cell r="DM115">
            <v>0</v>
          </cell>
          <cell r="DS115">
            <v>0</v>
          </cell>
          <cell r="DU115">
            <v>0</v>
          </cell>
          <cell r="EA115">
            <v>0</v>
          </cell>
          <cell r="EC115">
            <v>0</v>
          </cell>
          <cell r="EE115">
            <v>0</v>
          </cell>
          <cell r="EG115">
            <v>0</v>
          </cell>
          <cell r="EI115">
            <v>0</v>
          </cell>
          <cell r="EK115">
            <v>0</v>
          </cell>
          <cell r="EM115">
            <v>0</v>
          </cell>
          <cell r="EO115">
            <v>0</v>
          </cell>
          <cell r="EQ115">
            <v>0</v>
          </cell>
          <cell r="ES115">
            <v>0</v>
          </cell>
          <cell r="EU115">
            <v>0</v>
          </cell>
          <cell r="EW115">
            <v>0</v>
          </cell>
          <cell r="EY115">
            <v>0</v>
          </cell>
          <cell r="FA115">
            <v>0</v>
          </cell>
          <cell r="FC115">
            <v>0</v>
          </cell>
          <cell r="FG115">
            <v>0</v>
          </cell>
          <cell r="FI115">
            <v>0</v>
          </cell>
        </row>
        <row r="116">
          <cell r="C116" t="str">
            <v>ABA320</v>
          </cell>
          <cell r="E116" t="str">
            <v xml:space="preserve">B.II.1.i.3)  Crediti v/Stato per ricerca - altre Amministrazioni centrali </v>
          </cell>
          <cell r="K116">
            <v>0</v>
          </cell>
          <cell r="M116">
            <v>0</v>
          </cell>
          <cell r="S116">
            <v>0</v>
          </cell>
          <cell r="U116">
            <v>0</v>
          </cell>
          <cell r="AA116">
            <v>0</v>
          </cell>
          <cell r="AC116">
            <v>0</v>
          </cell>
          <cell r="AI116">
            <v>0</v>
          </cell>
          <cell r="AK116">
            <v>0</v>
          </cell>
          <cell r="AQ116">
            <v>0</v>
          </cell>
          <cell r="AS116">
            <v>0</v>
          </cell>
          <cell r="AY116">
            <v>0</v>
          </cell>
          <cell r="BA116">
            <v>0</v>
          </cell>
          <cell r="BG116">
            <v>0</v>
          </cell>
          <cell r="BI116">
            <v>0</v>
          </cell>
          <cell r="BO116">
            <v>0</v>
          </cell>
          <cell r="BQ116">
            <v>0</v>
          </cell>
          <cell r="BW116">
            <v>0</v>
          </cell>
          <cell r="BY116">
            <v>0</v>
          </cell>
          <cell r="CE116">
            <v>0</v>
          </cell>
          <cell r="CG116">
            <v>0</v>
          </cell>
          <cell r="CM116">
            <v>0</v>
          </cell>
          <cell r="CO116">
            <v>0</v>
          </cell>
          <cell r="CU116">
            <v>0</v>
          </cell>
          <cell r="CW116">
            <v>0</v>
          </cell>
          <cell r="DC116">
            <v>0</v>
          </cell>
          <cell r="DE116">
            <v>0</v>
          </cell>
          <cell r="DK116">
            <v>0</v>
          </cell>
          <cell r="DM116">
            <v>0</v>
          </cell>
          <cell r="DS116">
            <v>0</v>
          </cell>
          <cell r="DU116">
            <v>0</v>
          </cell>
          <cell r="EA116">
            <v>0</v>
          </cell>
          <cell r="EC116">
            <v>0</v>
          </cell>
          <cell r="EE116">
            <v>0</v>
          </cell>
          <cell r="EG116">
            <v>0</v>
          </cell>
          <cell r="EI116">
            <v>0</v>
          </cell>
          <cell r="EK116">
            <v>0</v>
          </cell>
          <cell r="EM116">
            <v>0</v>
          </cell>
          <cell r="EO116">
            <v>0</v>
          </cell>
          <cell r="EQ116">
            <v>0</v>
          </cell>
          <cell r="ES116">
            <v>0</v>
          </cell>
          <cell r="EU116">
            <v>0</v>
          </cell>
          <cell r="EW116">
            <v>0</v>
          </cell>
          <cell r="EY116">
            <v>0</v>
          </cell>
          <cell r="FA116">
            <v>0</v>
          </cell>
          <cell r="FC116">
            <v>0</v>
          </cell>
          <cell r="FG116">
            <v>0</v>
          </cell>
          <cell r="FI116">
            <v>0</v>
          </cell>
        </row>
        <row r="117">
          <cell r="C117" t="str">
            <v>ABA330</v>
          </cell>
          <cell r="E117" t="str">
            <v>B.II.1.i.4)  Crediti v/Stato per ricerca - finanziamenti per investimenti</v>
          </cell>
          <cell r="K117">
            <v>0</v>
          </cell>
          <cell r="M117">
            <v>0</v>
          </cell>
          <cell r="S117">
            <v>0</v>
          </cell>
          <cell r="U117">
            <v>0</v>
          </cell>
          <cell r="AA117">
            <v>0</v>
          </cell>
          <cell r="AC117">
            <v>0</v>
          </cell>
          <cell r="AI117">
            <v>0</v>
          </cell>
          <cell r="AK117">
            <v>0</v>
          </cell>
          <cell r="AQ117">
            <v>0</v>
          </cell>
          <cell r="AS117">
            <v>0</v>
          </cell>
          <cell r="AY117">
            <v>0</v>
          </cell>
          <cell r="BA117">
            <v>0</v>
          </cell>
          <cell r="BG117">
            <v>0</v>
          </cell>
          <cell r="BI117">
            <v>0</v>
          </cell>
          <cell r="BO117">
            <v>0</v>
          </cell>
          <cell r="BQ117">
            <v>0</v>
          </cell>
          <cell r="BW117">
            <v>0</v>
          </cell>
          <cell r="BY117">
            <v>0</v>
          </cell>
          <cell r="CE117">
            <v>0</v>
          </cell>
          <cell r="CG117">
            <v>0</v>
          </cell>
          <cell r="CM117">
            <v>0</v>
          </cell>
          <cell r="CO117">
            <v>0</v>
          </cell>
          <cell r="CU117">
            <v>0</v>
          </cell>
          <cell r="CW117">
            <v>0</v>
          </cell>
          <cell r="DC117">
            <v>0</v>
          </cell>
          <cell r="DE117">
            <v>0</v>
          </cell>
          <cell r="DK117">
            <v>0</v>
          </cell>
          <cell r="DM117">
            <v>0</v>
          </cell>
          <cell r="DS117">
            <v>0</v>
          </cell>
          <cell r="DU117">
            <v>0</v>
          </cell>
          <cell r="EA117">
            <v>0</v>
          </cell>
          <cell r="EC117">
            <v>0</v>
          </cell>
          <cell r="EE117">
            <v>0</v>
          </cell>
          <cell r="EG117">
            <v>0</v>
          </cell>
          <cell r="EI117">
            <v>0</v>
          </cell>
          <cell r="EK117">
            <v>0</v>
          </cell>
          <cell r="EM117">
            <v>0</v>
          </cell>
          <cell r="EO117">
            <v>0</v>
          </cell>
          <cell r="EQ117">
            <v>0</v>
          </cell>
          <cell r="ES117">
            <v>0</v>
          </cell>
          <cell r="EU117">
            <v>0</v>
          </cell>
          <cell r="EW117">
            <v>0</v>
          </cell>
          <cell r="EY117">
            <v>0</v>
          </cell>
          <cell r="FA117">
            <v>0</v>
          </cell>
          <cell r="FC117">
            <v>0</v>
          </cell>
          <cell r="FG117">
            <v>0</v>
          </cell>
          <cell r="FI117">
            <v>0</v>
          </cell>
        </row>
        <row r="118">
          <cell r="C118" t="str">
            <v>ABA340</v>
          </cell>
          <cell r="E118" t="str">
            <v>B.II.1.l)  Crediti v/prefetture</v>
          </cell>
          <cell r="K118">
            <v>0</v>
          </cell>
          <cell r="M118">
            <v>0</v>
          </cell>
          <cell r="S118">
            <v>0</v>
          </cell>
          <cell r="U118">
            <v>0</v>
          </cell>
          <cell r="AA118">
            <v>0</v>
          </cell>
          <cell r="AC118">
            <v>0</v>
          </cell>
          <cell r="AI118">
            <v>0</v>
          </cell>
          <cell r="AK118">
            <v>0</v>
          </cell>
          <cell r="AQ118">
            <v>0</v>
          </cell>
          <cell r="AS118">
            <v>0</v>
          </cell>
          <cell r="AY118">
            <v>0</v>
          </cell>
          <cell r="BA118">
            <v>0</v>
          </cell>
          <cell r="BG118">
            <v>0</v>
          </cell>
          <cell r="BI118">
            <v>0</v>
          </cell>
          <cell r="BO118">
            <v>0</v>
          </cell>
          <cell r="BQ118">
            <v>0</v>
          </cell>
          <cell r="BW118">
            <v>0</v>
          </cell>
          <cell r="BY118">
            <v>0</v>
          </cell>
          <cell r="CE118">
            <v>0</v>
          </cell>
          <cell r="CG118">
            <v>0</v>
          </cell>
          <cell r="CM118">
            <v>0</v>
          </cell>
          <cell r="CO118">
            <v>0</v>
          </cell>
          <cell r="CU118">
            <v>0</v>
          </cell>
          <cell r="CW118">
            <v>0</v>
          </cell>
          <cell r="DC118">
            <v>0</v>
          </cell>
          <cell r="DE118">
            <v>0</v>
          </cell>
          <cell r="DK118">
            <v>0</v>
          </cell>
          <cell r="DM118">
            <v>0</v>
          </cell>
          <cell r="DS118">
            <v>0</v>
          </cell>
          <cell r="DU118">
            <v>0</v>
          </cell>
          <cell r="EA118">
            <v>0</v>
          </cell>
          <cell r="EC118">
            <v>0</v>
          </cell>
          <cell r="EE118">
            <v>0</v>
          </cell>
          <cell r="EG118">
            <v>0</v>
          </cell>
          <cell r="EI118">
            <v>0</v>
          </cell>
          <cell r="EK118">
            <v>0</v>
          </cell>
          <cell r="EM118">
            <v>0</v>
          </cell>
          <cell r="EO118">
            <v>0</v>
          </cell>
          <cell r="EQ118">
            <v>0</v>
          </cell>
          <cell r="ES118">
            <v>0</v>
          </cell>
          <cell r="EU118">
            <v>0</v>
          </cell>
          <cell r="EW118">
            <v>0</v>
          </cell>
          <cell r="EY118">
            <v>0</v>
          </cell>
          <cell r="FA118">
            <v>0</v>
          </cell>
          <cell r="FC118">
            <v>0</v>
          </cell>
          <cell r="FG118">
            <v>0</v>
          </cell>
          <cell r="FI118">
            <v>0</v>
          </cell>
        </row>
        <row r="119">
          <cell r="C119" t="str">
            <v>ABA350</v>
          </cell>
          <cell r="E119" t="str">
            <v>B.II.2)  Crediti v/Regione o Provincia Autonoma</v>
          </cell>
          <cell r="K119">
            <v>0</v>
          </cell>
          <cell r="M119">
            <v>0</v>
          </cell>
          <cell r="S119">
            <v>0</v>
          </cell>
          <cell r="U119">
            <v>0</v>
          </cell>
          <cell r="AA119">
            <v>0</v>
          </cell>
          <cell r="AC119">
            <v>0</v>
          </cell>
          <cell r="AI119">
            <v>0</v>
          </cell>
          <cell r="AK119">
            <v>0</v>
          </cell>
          <cell r="AQ119">
            <v>0</v>
          </cell>
          <cell r="AS119">
            <v>0</v>
          </cell>
          <cell r="AY119">
            <v>0</v>
          </cell>
          <cell r="BA119">
            <v>0</v>
          </cell>
          <cell r="BG119">
            <v>0</v>
          </cell>
          <cell r="BI119">
            <v>0</v>
          </cell>
          <cell r="BO119">
            <v>0</v>
          </cell>
          <cell r="BQ119">
            <v>0</v>
          </cell>
          <cell r="BW119">
            <v>0</v>
          </cell>
          <cell r="BY119">
            <v>0</v>
          </cell>
          <cell r="CE119">
            <v>0</v>
          </cell>
          <cell r="CG119">
            <v>0</v>
          </cell>
          <cell r="CM119">
            <v>0</v>
          </cell>
          <cell r="CO119">
            <v>0</v>
          </cell>
          <cell r="CU119">
            <v>0</v>
          </cell>
          <cell r="CW119">
            <v>0</v>
          </cell>
          <cell r="DC119">
            <v>0</v>
          </cell>
          <cell r="DE119">
            <v>0</v>
          </cell>
          <cell r="DK119">
            <v>0</v>
          </cell>
          <cell r="DM119">
            <v>0</v>
          </cell>
          <cell r="DS119">
            <v>0</v>
          </cell>
          <cell r="DU119">
            <v>0</v>
          </cell>
          <cell r="EA119">
            <v>0</v>
          </cell>
          <cell r="EC119">
            <v>0</v>
          </cell>
          <cell r="EE119">
            <v>180013838.47000003</v>
          </cell>
          <cell r="EG119">
            <v>189637914.84999996</v>
          </cell>
          <cell r="EI119">
            <v>-9624076.3799999356</v>
          </cell>
          <cell r="EK119">
            <v>-5.0749747947884789E-2</v>
          </cell>
          <cell r="EM119">
            <v>180013838.47000003</v>
          </cell>
          <cell r="EO119">
            <v>189637914.84999996</v>
          </cell>
          <cell r="EQ119">
            <v>-9624076.3799999356</v>
          </cell>
          <cell r="ES119">
            <v>-5.0749747947884789E-2</v>
          </cell>
          <cell r="EU119">
            <v>261176658.66000003</v>
          </cell>
          <cell r="EW119">
            <v>308607079.86000001</v>
          </cell>
          <cell r="EY119">
            <v>-47430421.199999988</v>
          </cell>
          <cell r="FA119">
            <v>-0.15369194129155059</v>
          </cell>
          <cell r="FC119">
            <v>-180013838.47000003</v>
          </cell>
          <cell r="FE119">
            <v>-189637914.84999996</v>
          </cell>
          <cell r="FG119">
            <v>9624076.3799999356</v>
          </cell>
          <cell r="FI119">
            <v>-5.0749747947884789E-2</v>
          </cell>
        </row>
        <row r="120">
          <cell r="C120" t="str">
            <v>ABA360</v>
          </cell>
          <cell r="E120" t="str">
            <v>B.II.2.a)  Crediti v/Regione o Provincia Autonoma per spesa corrente</v>
          </cell>
          <cell r="K120">
            <v>0</v>
          </cell>
          <cell r="M120">
            <v>0</v>
          </cell>
          <cell r="S120">
            <v>0</v>
          </cell>
          <cell r="U120">
            <v>0</v>
          </cell>
          <cell r="AA120">
            <v>0</v>
          </cell>
          <cell r="AC120">
            <v>0</v>
          </cell>
          <cell r="AI120">
            <v>0</v>
          </cell>
          <cell r="AK120">
            <v>0</v>
          </cell>
          <cell r="AQ120">
            <v>0</v>
          </cell>
          <cell r="AS120">
            <v>0</v>
          </cell>
          <cell r="AY120">
            <v>0</v>
          </cell>
          <cell r="BA120">
            <v>0</v>
          </cell>
          <cell r="BG120">
            <v>0</v>
          </cell>
          <cell r="BI120">
            <v>0</v>
          </cell>
          <cell r="BO120">
            <v>0</v>
          </cell>
          <cell r="BQ120">
            <v>0</v>
          </cell>
          <cell r="BW120">
            <v>0</v>
          </cell>
          <cell r="BY120">
            <v>0</v>
          </cell>
          <cell r="CE120">
            <v>0</v>
          </cell>
          <cell r="CG120">
            <v>0</v>
          </cell>
          <cell r="CM120">
            <v>0</v>
          </cell>
          <cell r="CO120">
            <v>0</v>
          </cell>
          <cell r="CU120">
            <v>0</v>
          </cell>
          <cell r="CW120">
            <v>0</v>
          </cell>
          <cell r="DC120">
            <v>0</v>
          </cell>
          <cell r="DE120">
            <v>0</v>
          </cell>
          <cell r="DK120">
            <v>0</v>
          </cell>
          <cell r="DM120">
            <v>0</v>
          </cell>
          <cell r="DS120">
            <v>0</v>
          </cell>
          <cell r="DU120">
            <v>0</v>
          </cell>
          <cell r="EA120">
            <v>0</v>
          </cell>
          <cell r="EC120">
            <v>0</v>
          </cell>
          <cell r="EE120">
            <v>67058532.480000019</v>
          </cell>
          <cell r="EG120">
            <v>91344359.709999979</v>
          </cell>
          <cell r="EI120">
            <v>-24285827.229999959</v>
          </cell>
          <cell r="EK120">
            <v>-0.26587112008998248</v>
          </cell>
          <cell r="EM120">
            <v>67058532.480000019</v>
          </cell>
          <cell r="EO120">
            <v>91344359.709999979</v>
          </cell>
          <cell r="EQ120">
            <v>-24285827.229999959</v>
          </cell>
          <cell r="ES120">
            <v>-0.26587112008998248</v>
          </cell>
          <cell r="EU120">
            <v>70691000</v>
          </cell>
          <cell r="EW120">
            <v>48067000</v>
          </cell>
          <cell r="EY120">
            <v>22624000</v>
          </cell>
          <cell r="FA120">
            <v>0.47067634759814425</v>
          </cell>
          <cell r="FC120">
            <v>-67058532.480000019</v>
          </cell>
          <cell r="FE120">
            <v>-91344359.709999979</v>
          </cell>
          <cell r="FG120">
            <v>24285827.229999959</v>
          </cell>
          <cell r="FI120">
            <v>-0.26587112008998248</v>
          </cell>
        </row>
        <row r="121">
          <cell r="C121" t="str">
            <v>ABA370</v>
          </cell>
          <cell r="E121" t="str">
            <v>B.II.2.a.1)  Crediti v/Regione o Provincia Autonoma per spesa corrente - IRAP</v>
          </cell>
          <cell r="K121">
            <v>0</v>
          </cell>
          <cell r="M121">
            <v>0</v>
          </cell>
          <cell r="S121">
            <v>0</v>
          </cell>
          <cell r="U121">
            <v>0</v>
          </cell>
          <cell r="AA121">
            <v>0</v>
          </cell>
          <cell r="AC121">
            <v>0</v>
          </cell>
          <cell r="AI121">
            <v>0</v>
          </cell>
          <cell r="AK121">
            <v>0</v>
          </cell>
          <cell r="AQ121">
            <v>0</v>
          </cell>
          <cell r="AS121">
            <v>0</v>
          </cell>
          <cell r="AY121">
            <v>0</v>
          </cell>
          <cell r="BA121">
            <v>0</v>
          </cell>
          <cell r="BG121">
            <v>0</v>
          </cell>
          <cell r="BI121">
            <v>0</v>
          </cell>
          <cell r="BO121">
            <v>0</v>
          </cell>
          <cell r="BQ121">
            <v>0</v>
          </cell>
          <cell r="BW121">
            <v>0</v>
          </cell>
          <cell r="BY121">
            <v>0</v>
          </cell>
          <cell r="CE121">
            <v>0</v>
          </cell>
          <cell r="CG121">
            <v>0</v>
          </cell>
          <cell r="CM121">
            <v>0</v>
          </cell>
          <cell r="CO121">
            <v>0</v>
          </cell>
          <cell r="CU121">
            <v>0</v>
          </cell>
          <cell r="CW121">
            <v>0</v>
          </cell>
          <cell r="DC121">
            <v>0</v>
          </cell>
          <cell r="DE121">
            <v>0</v>
          </cell>
          <cell r="DK121">
            <v>0</v>
          </cell>
          <cell r="DM121">
            <v>0</v>
          </cell>
          <cell r="DS121">
            <v>0</v>
          </cell>
          <cell r="DU121">
            <v>0</v>
          </cell>
          <cell r="EA121">
            <v>0</v>
          </cell>
          <cell r="EC121">
            <v>0</v>
          </cell>
          <cell r="EE121">
            <v>0</v>
          </cell>
          <cell r="EG121">
            <v>0</v>
          </cell>
          <cell r="EI121">
            <v>0</v>
          </cell>
          <cell r="EK121">
            <v>0</v>
          </cell>
          <cell r="EM121">
            <v>0</v>
          </cell>
          <cell r="EO121">
            <v>0</v>
          </cell>
          <cell r="EQ121">
            <v>0</v>
          </cell>
          <cell r="ES121">
            <v>0</v>
          </cell>
          <cell r="EU121">
            <v>0</v>
          </cell>
          <cell r="EW121">
            <v>0</v>
          </cell>
          <cell r="EY121">
            <v>0</v>
          </cell>
          <cell r="FA121">
            <v>0</v>
          </cell>
          <cell r="FC121">
            <v>0</v>
          </cell>
          <cell r="FE121">
            <v>0</v>
          </cell>
          <cell r="FG121">
            <v>0</v>
          </cell>
          <cell r="FI121">
            <v>0</v>
          </cell>
        </row>
        <row r="122">
          <cell r="C122" t="str">
            <v>ABA380</v>
          </cell>
          <cell r="E122" t="str">
            <v>B.II.2.a.2)  Crediti v/Regione o Provincia Autonoma per spesa corrente - Addizionale IRPEF</v>
          </cell>
          <cell r="K122">
            <v>0</v>
          </cell>
          <cell r="M122">
            <v>0</v>
          </cell>
          <cell r="S122">
            <v>0</v>
          </cell>
          <cell r="U122">
            <v>0</v>
          </cell>
          <cell r="AA122">
            <v>0</v>
          </cell>
          <cell r="AC122">
            <v>0</v>
          </cell>
          <cell r="AI122">
            <v>0</v>
          </cell>
          <cell r="AK122">
            <v>0</v>
          </cell>
          <cell r="AQ122">
            <v>0</v>
          </cell>
          <cell r="AS122">
            <v>0</v>
          </cell>
          <cell r="AY122">
            <v>0</v>
          </cell>
          <cell r="BA122">
            <v>0</v>
          </cell>
          <cell r="BG122">
            <v>0</v>
          </cell>
          <cell r="BI122">
            <v>0</v>
          </cell>
          <cell r="BO122">
            <v>0</v>
          </cell>
          <cell r="BQ122">
            <v>0</v>
          </cell>
          <cell r="BW122">
            <v>0</v>
          </cell>
          <cell r="BY122">
            <v>0</v>
          </cell>
          <cell r="CE122">
            <v>0</v>
          </cell>
          <cell r="CG122">
            <v>0</v>
          </cell>
          <cell r="CM122">
            <v>0</v>
          </cell>
          <cell r="CO122">
            <v>0</v>
          </cell>
          <cell r="CU122">
            <v>0</v>
          </cell>
          <cell r="CW122">
            <v>0</v>
          </cell>
          <cell r="DC122">
            <v>0</v>
          </cell>
          <cell r="DE122">
            <v>0</v>
          </cell>
          <cell r="DK122">
            <v>0</v>
          </cell>
          <cell r="DM122">
            <v>0</v>
          </cell>
          <cell r="DS122">
            <v>0</v>
          </cell>
          <cell r="DU122">
            <v>0</v>
          </cell>
          <cell r="EA122">
            <v>0</v>
          </cell>
          <cell r="EC122">
            <v>0</v>
          </cell>
          <cell r="EE122">
            <v>0</v>
          </cell>
          <cell r="EG122">
            <v>0</v>
          </cell>
          <cell r="EI122">
            <v>0</v>
          </cell>
          <cell r="EK122">
            <v>0</v>
          </cell>
          <cell r="EM122">
            <v>0</v>
          </cell>
          <cell r="EO122">
            <v>0</v>
          </cell>
          <cell r="EQ122">
            <v>0</v>
          </cell>
          <cell r="ES122">
            <v>0</v>
          </cell>
          <cell r="EU122">
            <v>0</v>
          </cell>
          <cell r="EW122">
            <v>0</v>
          </cell>
          <cell r="EY122">
            <v>0</v>
          </cell>
          <cell r="FA122">
            <v>0</v>
          </cell>
          <cell r="FC122">
            <v>0</v>
          </cell>
          <cell r="FE122">
            <v>0</v>
          </cell>
          <cell r="FG122">
            <v>0</v>
          </cell>
          <cell r="FI122">
            <v>0</v>
          </cell>
        </row>
        <row r="123">
          <cell r="C123" t="str">
            <v>ABA390</v>
          </cell>
          <cell r="E123" t="str">
            <v>B.II.2.a.3)  Crediti v/Regione o Provincia Autonoma per quota FSR</v>
          </cell>
          <cell r="K123">
            <v>0</v>
          </cell>
          <cell r="M123">
            <v>0</v>
          </cell>
          <cell r="S123">
            <v>0</v>
          </cell>
          <cell r="U123">
            <v>0</v>
          </cell>
          <cell r="AA123">
            <v>0</v>
          </cell>
          <cell r="AC123">
            <v>0</v>
          </cell>
          <cell r="AI123">
            <v>0</v>
          </cell>
          <cell r="AK123">
            <v>0</v>
          </cell>
          <cell r="AQ123">
            <v>0</v>
          </cell>
          <cell r="AS123">
            <v>0</v>
          </cell>
          <cell r="AY123">
            <v>0</v>
          </cell>
          <cell r="BA123">
            <v>0</v>
          </cell>
          <cell r="BG123">
            <v>0</v>
          </cell>
          <cell r="BI123">
            <v>0</v>
          </cell>
          <cell r="BO123">
            <v>0</v>
          </cell>
          <cell r="BQ123">
            <v>0</v>
          </cell>
          <cell r="BW123">
            <v>0</v>
          </cell>
          <cell r="BY123">
            <v>0</v>
          </cell>
          <cell r="CE123">
            <v>0</v>
          </cell>
          <cell r="CG123">
            <v>0</v>
          </cell>
          <cell r="CM123">
            <v>0</v>
          </cell>
          <cell r="CO123">
            <v>0</v>
          </cell>
          <cell r="CU123">
            <v>0</v>
          </cell>
          <cell r="CW123">
            <v>0</v>
          </cell>
          <cell r="DC123">
            <v>0</v>
          </cell>
          <cell r="DE123">
            <v>0</v>
          </cell>
          <cell r="DK123">
            <v>0</v>
          </cell>
          <cell r="DM123">
            <v>0</v>
          </cell>
          <cell r="DS123">
            <v>0</v>
          </cell>
          <cell r="DU123">
            <v>0</v>
          </cell>
          <cell r="EA123">
            <v>0</v>
          </cell>
          <cell r="EC123">
            <v>0</v>
          </cell>
          <cell r="EE123">
            <v>0</v>
          </cell>
          <cell r="EG123">
            <v>0</v>
          </cell>
          <cell r="EI123">
            <v>0</v>
          </cell>
          <cell r="EK123">
            <v>0</v>
          </cell>
          <cell r="EM123">
            <v>0</v>
          </cell>
          <cell r="EO123">
            <v>0</v>
          </cell>
          <cell r="EQ123">
            <v>0</v>
          </cell>
          <cell r="ES123">
            <v>0</v>
          </cell>
          <cell r="EU123">
            <v>60759000</v>
          </cell>
          <cell r="EW123">
            <v>48067000</v>
          </cell>
          <cell r="EY123">
            <v>12692000</v>
          </cell>
          <cell r="FA123">
            <v>0.26404809952774255</v>
          </cell>
          <cell r="FC123">
            <v>0</v>
          </cell>
          <cell r="FE123">
            <v>0</v>
          </cell>
          <cell r="FG123">
            <v>0</v>
          </cell>
          <cell r="FI123">
            <v>0</v>
          </cell>
        </row>
        <row r="124">
          <cell r="C124" t="str">
            <v>ABA400</v>
          </cell>
          <cell r="E124" t="str">
            <v>B.II.2.a.4)  Crediti v/Regione o Provincia Autonoma per mobilità attiva intraregionale</v>
          </cell>
          <cell r="K124">
            <v>0</v>
          </cell>
          <cell r="M124">
            <v>0</v>
          </cell>
          <cell r="S124">
            <v>0</v>
          </cell>
          <cell r="U124">
            <v>0</v>
          </cell>
          <cell r="AA124">
            <v>0</v>
          </cell>
          <cell r="AC124">
            <v>0</v>
          </cell>
          <cell r="AI124">
            <v>0</v>
          </cell>
          <cell r="AK124">
            <v>0</v>
          </cell>
          <cell r="AQ124">
            <v>0</v>
          </cell>
          <cell r="AS124">
            <v>0</v>
          </cell>
          <cell r="AY124">
            <v>0</v>
          </cell>
          <cell r="BA124">
            <v>0</v>
          </cell>
          <cell r="BG124">
            <v>0</v>
          </cell>
          <cell r="BI124">
            <v>0</v>
          </cell>
          <cell r="BO124">
            <v>0</v>
          </cell>
          <cell r="BQ124">
            <v>0</v>
          </cell>
          <cell r="BW124">
            <v>0</v>
          </cell>
          <cell r="BY124">
            <v>0</v>
          </cell>
          <cell r="CE124">
            <v>0</v>
          </cell>
          <cell r="CG124">
            <v>0</v>
          </cell>
          <cell r="CM124">
            <v>0</v>
          </cell>
          <cell r="CO124">
            <v>0</v>
          </cell>
          <cell r="CU124">
            <v>0</v>
          </cell>
          <cell r="CW124">
            <v>0</v>
          </cell>
          <cell r="DC124">
            <v>0</v>
          </cell>
          <cell r="DE124">
            <v>0</v>
          </cell>
          <cell r="DK124">
            <v>0</v>
          </cell>
          <cell r="DM124">
            <v>0</v>
          </cell>
          <cell r="DS124">
            <v>0</v>
          </cell>
          <cell r="DU124">
            <v>0</v>
          </cell>
          <cell r="EA124">
            <v>0</v>
          </cell>
          <cell r="EC124">
            <v>0</v>
          </cell>
          <cell r="EE124">
            <v>0</v>
          </cell>
          <cell r="EG124">
            <v>0</v>
          </cell>
          <cell r="EI124">
            <v>0</v>
          </cell>
          <cell r="EK124">
            <v>0</v>
          </cell>
          <cell r="EM124">
            <v>0</v>
          </cell>
          <cell r="EO124">
            <v>0</v>
          </cell>
          <cell r="EQ124">
            <v>0</v>
          </cell>
          <cell r="ES124">
            <v>0</v>
          </cell>
          <cell r="EU124">
            <v>0</v>
          </cell>
          <cell r="EW124">
            <v>0</v>
          </cell>
          <cell r="EY124">
            <v>0</v>
          </cell>
          <cell r="FA124">
            <v>0</v>
          </cell>
          <cell r="FC124">
            <v>0</v>
          </cell>
          <cell r="FE124">
            <v>0</v>
          </cell>
          <cell r="FG124">
            <v>0</v>
          </cell>
          <cell r="FI124">
            <v>0</v>
          </cell>
        </row>
        <row r="125">
          <cell r="C125" t="str">
            <v>ABA410</v>
          </cell>
          <cell r="E125" t="str">
            <v>B.II.2.a.5)  Crediti v/Regione o Provincia Autonoma per mobilità attiva extraregionale</v>
          </cell>
          <cell r="K125">
            <v>0</v>
          </cell>
          <cell r="M125">
            <v>0</v>
          </cell>
          <cell r="S125">
            <v>0</v>
          </cell>
          <cell r="U125">
            <v>0</v>
          </cell>
          <cell r="AA125">
            <v>0</v>
          </cell>
          <cell r="AC125">
            <v>0</v>
          </cell>
          <cell r="AI125">
            <v>0</v>
          </cell>
          <cell r="AK125">
            <v>0</v>
          </cell>
          <cell r="AQ125">
            <v>0</v>
          </cell>
          <cell r="AS125">
            <v>0</v>
          </cell>
          <cell r="AY125">
            <v>0</v>
          </cell>
          <cell r="BA125">
            <v>0</v>
          </cell>
          <cell r="BG125">
            <v>0</v>
          </cell>
          <cell r="BI125">
            <v>0</v>
          </cell>
          <cell r="BO125">
            <v>0</v>
          </cell>
          <cell r="BQ125">
            <v>0</v>
          </cell>
          <cell r="BW125">
            <v>0</v>
          </cell>
          <cell r="BY125">
            <v>0</v>
          </cell>
          <cell r="CE125">
            <v>0</v>
          </cell>
          <cell r="CG125">
            <v>0</v>
          </cell>
          <cell r="CM125">
            <v>0</v>
          </cell>
          <cell r="CO125">
            <v>0</v>
          </cell>
          <cell r="CU125">
            <v>0</v>
          </cell>
          <cell r="CW125">
            <v>0</v>
          </cell>
          <cell r="DC125">
            <v>0</v>
          </cell>
          <cell r="DE125">
            <v>0</v>
          </cell>
          <cell r="DK125">
            <v>0</v>
          </cell>
          <cell r="DM125">
            <v>0</v>
          </cell>
          <cell r="DS125">
            <v>0</v>
          </cell>
          <cell r="DU125">
            <v>0</v>
          </cell>
          <cell r="EA125">
            <v>0</v>
          </cell>
          <cell r="EC125">
            <v>0</v>
          </cell>
          <cell r="EE125">
            <v>0</v>
          </cell>
          <cell r="EG125">
            <v>0</v>
          </cell>
          <cell r="EI125">
            <v>0</v>
          </cell>
          <cell r="EK125">
            <v>0</v>
          </cell>
          <cell r="EM125">
            <v>0</v>
          </cell>
          <cell r="EO125">
            <v>0</v>
          </cell>
          <cell r="EQ125">
            <v>0</v>
          </cell>
          <cell r="ES125">
            <v>0</v>
          </cell>
          <cell r="EU125">
            <v>0</v>
          </cell>
          <cell r="EW125">
            <v>0</v>
          </cell>
          <cell r="EY125">
            <v>0</v>
          </cell>
          <cell r="FA125">
            <v>0</v>
          </cell>
          <cell r="FC125">
            <v>0</v>
          </cell>
          <cell r="FE125">
            <v>0</v>
          </cell>
          <cell r="FG125">
            <v>0</v>
          </cell>
          <cell r="FI125">
            <v>0</v>
          </cell>
        </row>
        <row r="126">
          <cell r="C126" t="str">
            <v>ABA420</v>
          </cell>
          <cell r="E126" t="str">
            <v>B.II.2.a.6)  Crediti v/Regione o Provincia Autonoma per acconto quota FSR</v>
          </cell>
          <cell r="K126">
            <v>0</v>
          </cell>
          <cell r="M126">
            <v>0</v>
          </cell>
          <cell r="S126">
            <v>0</v>
          </cell>
          <cell r="U126">
            <v>0</v>
          </cell>
          <cell r="AA126">
            <v>0</v>
          </cell>
          <cell r="AC126">
            <v>0</v>
          </cell>
          <cell r="AI126">
            <v>0</v>
          </cell>
          <cell r="AK126">
            <v>0</v>
          </cell>
          <cell r="AQ126">
            <v>0</v>
          </cell>
          <cell r="AS126">
            <v>0</v>
          </cell>
          <cell r="AY126">
            <v>0</v>
          </cell>
          <cell r="BA126">
            <v>0</v>
          </cell>
          <cell r="BG126">
            <v>0</v>
          </cell>
          <cell r="BI126">
            <v>0</v>
          </cell>
          <cell r="BO126">
            <v>0</v>
          </cell>
          <cell r="BQ126">
            <v>0</v>
          </cell>
          <cell r="BW126">
            <v>0</v>
          </cell>
          <cell r="BY126">
            <v>0</v>
          </cell>
          <cell r="CE126">
            <v>0</v>
          </cell>
          <cell r="CG126">
            <v>0</v>
          </cell>
          <cell r="CM126">
            <v>0</v>
          </cell>
          <cell r="CO126">
            <v>0</v>
          </cell>
          <cell r="CU126">
            <v>0</v>
          </cell>
          <cell r="CW126">
            <v>0</v>
          </cell>
          <cell r="DC126">
            <v>0</v>
          </cell>
          <cell r="DE126">
            <v>0</v>
          </cell>
          <cell r="DK126">
            <v>0</v>
          </cell>
          <cell r="DM126">
            <v>0</v>
          </cell>
          <cell r="DS126">
            <v>0</v>
          </cell>
          <cell r="DU126">
            <v>0</v>
          </cell>
          <cell r="EA126">
            <v>0</v>
          </cell>
          <cell r="EC126">
            <v>0</v>
          </cell>
          <cell r="EE126">
            <v>0</v>
          </cell>
          <cell r="EG126">
            <v>0</v>
          </cell>
          <cell r="EI126">
            <v>0</v>
          </cell>
          <cell r="EK126">
            <v>0</v>
          </cell>
          <cell r="EM126">
            <v>0</v>
          </cell>
          <cell r="EO126">
            <v>0</v>
          </cell>
          <cell r="EQ126">
            <v>0</v>
          </cell>
          <cell r="ES126">
            <v>0</v>
          </cell>
          <cell r="EU126">
            <v>0</v>
          </cell>
          <cell r="EW126">
            <v>0</v>
          </cell>
          <cell r="EY126">
            <v>0</v>
          </cell>
          <cell r="FA126">
            <v>0</v>
          </cell>
          <cell r="FC126">
            <v>0</v>
          </cell>
          <cell r="FE126">
            <v>0</v>
          </cell>
          <cell r="FG126">
            <v>0</v>
          </cell>
          <cell r="FI126">
            <v>0</v>
          </cell>
        </row>
        <row r="127">
          <cell r="C127" t="str">
            <v>ABA430</v>
          </cell>
          <cell r="E127" t="str">
            <v>B.II.2.a.7)  Crediti v/Regione o Provincia Autonoma per finanziamento sanitario aggiuntivo corrente LEA</v>
          </cell>
          <cell r="K127">
            <v>0</v>
          </cell>
          <cell r="M127">
            <v>0</v>
          </cell>
          <cell r="S127">
            <v>0</v>
          </cell>
          <cell r="U127">
            <v>0</v>
          </cell>
          <cell r="AA127">
            <v>0</v>
          </cell>
          <cell r="AC127">
            <v>0</v>
          </cell>
          <cell r="AI127">
            <v>0</v>
          </cell>
          <cell r="AK127">
            <v>0</v>
          </cell>
          <cell r="AQ127">
            <v>0</v>
          </cell>
          <cell r="AS127">
            <v>0</v>
          </cell>
          <cell r="AY127">
            <v>0</v>
          </cell>
          <cell r="BA127">
            <v>0</v>
          </cell>
          <cell r="BG127">
            <v>0</v>
          </cell>
          <cell r="BI127">
            <v>0</v>
          </cell>
          <cell r="BO127">
            <v>0</v>
          </cell>
          <cell r="BQ127">
            <v>0</v>
          </cell>
          <cell r="BW127">
            <v>0</v>
          </cell>
          <cell r="BY127">
            <v>0</v>
          </cell>
          <cell r="CE127">
            <v>0</v>
          </cell>
          <cell r="CG127">
            <v>0</v>
          </cell>
          <cell r="CM127">
            <v>0</v>
          </cell>
          <cell r="CO127">
            <v>0</v>
          </cell>
          <cell r="CU127">
            <v>0</v>
          </cell>
          <cell r="CW127">
            <v>0</v>
          </cell>
          <cell r="DC127">
            <v>0</v>
          </cell>
          <cell r="DE127">
            <v>0</v>
          </cell>
          <cell r="DK127">
            <v>0</v>
          </cell>
          <cell r="DM127">
            <v>0</v>
          </cell>
          <cell r="DS127">
            <v>0</v>
          </cell>
          <cell r="DU127">
            <v>0</v>
          </cell>
          <cell r="EA127">
            <v>0</v>
          </cell>
          <cell r="EC127">
            <v>0</v>
          </cell>
          <cell r="EE127">
            <v>0</v>
          </cell>
          <cell r="EG127">
            <v>0</v>
          </cell>
          <cell r="EI127">
            <v>0</v>
          </cell>
          <cell r="EK127">
            <v>0</v>
          </cell>
          <cell r="EM127">
            <v>0</v>
          </cell>
          <cell r="EO127">
            <v>0</v>
          </cell>
          <cell r="EQ127">
            <v>0</v>
          </cell>
          <cell r="ES127">
            <v>0</v>
          </cell>
          <cell r="EU127">
            <v>9932000</v>
          </cell>
          <cell r="EW127">
            <v>0</v>
          </cell>
          <cell r="EY127">
            <v>9932000</v>
          </cell>
          <cell r="FA127" t="e">
            <v>#DIV/0!</v>
          </cell>
          <cell r="FC127">
            <v>0</v>
          </cell>
          <cell r="FE127">
            <v>0</v>
          </cell>
          <cell r="FG127">
            <v>0</v>
          </cell>
          <cell r="FI127">
            <v>0</v>
          </cell>
        </row>
        <row r="128">
          <cell r="C128" t="str">
            <v>ABA440</v>
          </cell>
          <cell r="E128" t="str">
            <v>B.II.2.a.8)  Crediti v/Regione o Provincia Autonoma per finanziamento sanitario aggiuntivo corrente extra LEA</v>
          </cell>
          <cell r="K128">
            <v>0</v>
          </cell>
          <cell r="M128">
            <v>0</v>
          </cell>
          <cell r="S128">
            <v>0</v>
          </cell>
          <cell r="U128">
            <v>0</v>
          </cell>
          <cell r="AA128">
            <v>0</v>
          </cell>
          <cell r="AC128">
            <v>0</v>
          </cell>
          <cell r="AI128">
            <v>0</v>
          </cell>
          <cell r="AK128">
            <v>0</v>
          </cell>
          <cell r="AQ128">
            <v>0</v>
          </cell>
          <cell r="AS128">
            <v>0</v>
          </cell>
          <cell r="AY128">
            <v>0</v>
          </cell>
          <cell r="BA128">
            <v>0</v>
          </cell>
          <cell r="BG128">
            <v>0</v>
          </cell>
          <cell r="BI128">
            <v>0</v>
          </cell>
          <cell r="BO128">
            <v>0</v>
          </cell>
          <cell r="BQ128">
            <v>0</v>
          </cell>
          <cell r="BW128">
            <v>0</v>
          </cell>
          <cell r="BY128">
            <v>0</v>
          </cell>
          <cell r="CE128">
            <v>0</v>
          </cell>
          <cell r="CG128">
            <v>0</v>
          </cell>
          <cell r="CM128">
            <v>0</v>
          </cell>
          <cell r="CO128">
            <v>0</v>
          </cell>
          <cell r="CU128">
            <v>0</v>
          </cell>
          <cell r="CW128">
            <v>0</v>
          </cell>
          <cell r="DC128">
            <v>0</v>
          </cell>
          <cell r="DE128">
            <v>0</v>
          </cell>
          <cell r="DK128">
            <v>0</v>
          </cell>
          <cell r="DM128">
            <v>0</v>
          </cell>
          <cell r="DS128">
            <v>0</v>
          </cell>
          <cell r="DU128">
            <v>0</v>
          </cell>
          <cell r="EA128">
            <v>0</v>
          </cell>
          <cell r="EC128">
            <v>0</v>
          </cell>
          <cell r="EE128">
            <v>0</v>
          </cell>
          <cell r="EG128">
            <v>0</v>
          </cell>
          <cell r="EI128">
            <v>0</v>
          </cell>
          <cell r="EK128">
            <v>0</v>
          </cell>
          <cell r="EM128">
            <v>0</v>
          </cell>
          <cell r="EO128">
            <v>0</v>
          </cell>
          <cell r="EQ128">
            <v>0</v>
          </cell>
          <cell r="ES128">
            <v>0</v>
          </cell>
          <cell r="EU128">
            <v>0</v>
          </cell>
          <cell r="EW128">
            <v>0</v>
          </cell>
          <cell r="EY128">
            <v>0</v>
          </cell>
          <cell r="FA128">
            <v>0</v>
          </cell>
          <cell r="FC128">
            <v>0</v>
          </cell>
          <cell r="FE128">
            <v>0</v>
          </cell>
          <cell r="FG128">
            <v>0</v>
          </cell>
          <cell r="FI128">
            <v>0</v>
          </cell>
        </row>
        <row r="129">
          <cell r="C129" t="str">
            <v>ABA450</v>
          </cell>
          <cell r="E129" t="str">
            <v>B.II.2.a.9)  Crediti v/Regione o Provincia Autonoma per spesa corrente - altro</v>
          </cell>
          <cell r="K129">
            <v>0</v>
          </cell>
          <cell r="M129">
            <v>0</v>
          </cell>
          <cell r="S129">
            <v>0</v>
          </cell>
          <cell r="U129">
            <v>0</v>
          </cell>
          <cell r="AA129">
            <v>0</v>
          </cell>
          <cell r="AC129">
            <v>0</v>
          </cell>
          <cell r="AI129">
            <v>0</v>
          </cell>
          <cell r="AK129">
            <v>0</v>
          </cell>
          <cell r="AQ129">
            <v>0</v>
          </cell>
          <cell r="AS129">
            <v>0</v>
          </cell>
          <cell r="AY129">
            <v>0</v>
          </cell>
          <cell r="BA129">
            <v>0</v>
          </cell>
          <cell r="BG129">
            <v>0</v>
          </cell>
          <cell r="BI129">
            <v>0</v>
          </cell>
          <cell r="BO129">
            <v>0</v>
          </cell>
          <cell r="BQ129">
            <v>0</v>
          </cell>
          <cell r="BW129">
            <v>0</v>
          </cell>
          <cell r="BY129">
            <v>0</v>
          </cell>
          <cell r="CE129">
            <v>0</v>
          </cell>
          <cell r="CG129">
            <v>0</v>
          </cell>
          <cell r="CM129">
            <v>0</v>
          </cell>
          <cell r="CO129">
            <v>0</v>
          </cell>
          <cell r="CU129">
            <v>0</v>
          </cell>
          <cell r="CW129">
            <v>0</v>
          </cell>
          <cell r="DC129">
            <v>0</v>
          </cell>
          <cell r="DE129">
            <v>0</v>
          </cell>
          <cell r="DK129">
            <v>0</v>
          </cell>
          <cell r="DM129">
            <v>0</v>
          </cell>
          <cell r="DS129">
            <v>0</v>
          </cell>
          <cell r="DU129">
            <v>0</v>
          </cell>
          <cell r="EA129">
            <v>0</v>
          </cell>
          <cell r="EC129">
            <v>0</v>
          </cell>
          <cell r="EE129">
            <v>67058532.480000019</v>
          </cell>
          <cell r="EG129">
            <v>91344359.709999979</v>
          </cell>
          <cell r="EI129">
            <v>-24285827.229999959</v>
          </cell>
          <cell r="EK129">
            <v>-0.26587112008998248</v>
          </cell>
          <cell r="EM129">
            <v>67058532.480000019</v>
          </cell>
          <cell r="EO129">
            <v>91344359.709999979</v>
          </cell>
          <cell r="EQ129">
            <v>-24285827.229999959</v>
          </cell>
          <cell r="ES129">
            <v>-0.26587112008998248</v>
          </cell>
          <cell r="EU129">
            <v>0</v>
          </cell>
          <cell r="EW129">
            <v>0</v>
          </cell>
          <cell r="EY129">
            <v>0</v>
          </cell>
          <cell r="FA129">
            <v>0</v>
          </cell>
          <cell r="FC129">
            <v>-67058532.480000019</v>
          </cell>
          <cell r="FE129">
            <v>-91344359.709999979</v>
          </cell>
          <cell r="FG129">
            <v>24285827.229999959</v>
          </cell>
          <cell r="FI129">
            <v>0</v>
          </cell>
        </row>
        <row r="130">
          <cell r="C130" t="str">
            <v>ABA460</v>
          </cell>
          <cell r="E130" t="str">
            <v>B.II.2.a.10)  Crediti v/Regione o Provincia Autonoma per ricerca</v>
          </cell>
          <cell r="K130">
            <v>0</v>
          </cell>
          <cell r="M130">
            <v>0</v>
          </cell>
          <cell r="S130">
            <v>0</v>
          </cell>
          <cell r="U130">
            <v>0</v>
          </cell>
          <cell r="AA130">
            <v>0</v>
          </cell>
          <cell r="AC130">
            <v>0</v>
          </cell>
          <cell r="AI130">
            <v>0</v>
          </cell>
          <cell r="AK130">
            <v>0</v>
          </cell>
          <cell r="AQ130">
            <v>0</v>
          </cell>
          <cell r="AS130">
            <v>0</v>
          </cell>
          <cell r="AY130">
            <v>0</v>
          </cell>
          <cell r="BA130">
            <v>0</v>
          </cell>
          <cell r="BG130">
            <v>0</v>
          </cell>
          <cell r="BI130">
            <v>0</v>
          </cell>
          <cell r="BO130">
            <v>0</v>
          </cell>
          <cell r="BQ130">
            <v>0</v>
          </cell>
          <cell r="BW130">
            <v>0</v>
          </cell>
          <cell r="BY130">
            <v>0</v>
          </cell>
          <cell r="CE130">
            <v>0</v>
          </cell>
          <cell r="CG130">
            <v>0</v>
          </cell>
          <cell r="CM130">
            <v>0</v>
          </cell>
          <cell r="CO130">
            <v>0</v>
          </cell>
          <cell r="CU130">
            <v>0</v>
          </cell>
          <cell r="CW130">
            <v>0</v>
          </cell>
          <cell r="DC130">
            <v>0</v>
          </cell>
          <cell r="DE130">
            <v>0</v>
          </cell>
          <cell r="DK130">
            <v>0</v>
          </cell>
          <cell r="DM130">
            <v>0</v>
          </cell>
          <cell r="DS130">
            <v>0</v>
          </cell>
          <cell r="DU130">
            <v>0</v>
          </cell>
          <cell r="EA130">
            <v>0</v>
          </cell>
          <cell r="EC130">
            <v>0</v>
          </cell>
          <cell r="EE130">
            <v>0</v>
          </cell>
          <cell r="EG130">
            <v>0</v>
          </cell>
          <cell r="EI130">
            <v>0</v>
          </cell>
          <cell r="EK130">
            <v>0</v>
          </cell>
          <cell r="EM130">
            <v>0</v>
          </cell>
          <cell r="EO130">
            <v>0</v>
          </cell>
          <cell r="EQ130">
            <v>0</v>
          </cell>
          <cell r="ES130">
            <v>0</v>
          </cell>
          <cell r="EU130">
            <v>0</v>
          </cell>
          <cell r="EW130">
            <v>0</v>
          </cell>
          <cell r="EY130">
            <v>0</v>
          </cell>
          <cell r="FA130">
            <v>0</v>
          </cell>
          <cell r="FC130">
            <v>0</v>
          </cell>
          <cell r="FE130">
            <v>0</v>
          </cell>
          <cell r="FG130">
            <v>0</v>
          </cell>
          <cell r="FI130">
            <v>0</v>
          </cell>
        </row>
        <row r="131">
          <cell r="C131" t="str">
            <v>ABA470</v>
          </cell>
          <cell r="E131" t="str">
            <v>B.II.2.b) Crediti v/Regione o Provincia Autonoma per versamenti a patrimonio netto</v>
          </cell>
          <cell r="K131">
            <v>0</v>
          </cell>
          <cell r="M131">
            <v>0</v>
          </cell>
          <cell r="S131">
            <v>0</v>
          </cell>
          <cell r="U131">
            <v>0</v>
          </cell>
          <cell r="AA131">
            <v>0</v>
          </cell>
          <cell r="AC131">
            <v>0</v>
          </cell>
          <cell r="AI131">
            <v>0</v>
          </cell>
          <cell r="AK131">
            <v>0</v>
          </cell>
          <cell r="AQ131">
            <v>0</v>
          </cell>
          <cell r="AS131">
            <v>0</v>
          </cell>
          <cell r="AY131">
            <v>0</v>
          </cell>
          <cell r="BA131">
            <v>0</v>
          </cell>
          <cell r="BG131">
            <v>0</v>
          </cell>
          <cell r="BI131">
            <v>0</v>
          </cell>
          <cell r="BO131">
            <v>0</v>
          </cell>
          <cell r="BQ131">
            <v>0</v>
          </cell>
          <cell r="BW131">
            <v>0</v>
          </cell>
          <cell r="BY131">
            <v>0</v>
          </cell>
          <cell r="CE131">
            <v>0</v>
          </cell>
          <cell r="CG131">
            <v>0</v>
          </cell>
          <cell r="CM131">
            <v>0</v>
          </cell>
          <cell r="CO131">
            <v>0</v>
          </cell>
          <cell r="CU131">
            <v>0</v>
          </cell>
          <cell r="CW131">
            <v>0</v>
          </cell>
          <cell r="DC131">
            <v>0</v>
          </cell>
          <cell r="DE131">
            <v>0</v>
          </cell>
          <cell r="DK131">
            <v>0</v>
          </cell>
          <cell r="DM131">
            <v>0</v>
          </cell>
          <cell r="DS131">
            <v>0</v>
          </cell>
          <cell r="DU131">
            <v>0</v>
          </cell>
          <cell r="EA131">
            <v>0</v>
          </cell>
          <cell r="EC131">
            <v>0</v>
          </cell>
          <cell r="EE131">
            <v>112955305.99000001</v>
          </cell>
          <cell r="EG131">
            <v>98293555.140000001</v>
          </cell>
          <cell r="EI131">
            <v>14661750.850000009</v>
          </cell>
          <cell r="EK131">
            <v>0.14916289098626256</v>
          </cell>
          <cell r="EM131">
            <v>112955305.99000001</v>
          </cell>
          <cell r="EO131">
            <v>98293555.140000001</v>
          </cell>
          <cell r="EQ131">
            <v>14661750.850000009</v>
          </cell>
          <cell r="ES131">
            <v>0.14916289098626256</v>
          </cell>
          <cell r="EU131">
            <v>190485658.65999997</v>
          </cell>
          <cell r="EW131">
            <v>260540079.85999998</v>
          </cell>
          <cell r="EY131">
            <v>-70054421.200000018</v>
          </cell>
          <cell r="FA131">
            <v>-0.26888155264880337</v>
          </cell>
          <cell r="FC131">
            <v>-112955305.99000001</v>
          </cell>
          <cell r="FE131">
            <v>-98293555.140000001</v>
          </cell>
          <cell r="FG131">
            <v>-14661750.850000009</v>
          </cell>
          <cell r="FI131">
            <v>0.14916289098626256</v>
          </cell>
        </row>
        <row r="132">
          <cell r="C132" t="str">
            <v>ABA480</v>
          </cell>
          <cell r="E132" t="str">
            <v>B.II.2.b.1) Crediti v/Regione o Provincia Autonoma per finanziamenti per investimenti</v>
          </cell>
          <cell r="K132">
            <v>0</v>
          </cell>
          <cell r="M132">
            <v>0</v>
          </cell>
          <cell r="S132">
            <v>0</v>
          </cell>
          <cell r="U132">
            <v>0</v>
          </cell>
          <cell r="AA132">
            <v>0</v>
          </cell>
          <cell r="AC132">
            <v>0</v>
          </cell>
          <cell r="AI132">
            <v>0</v>
          </cell>
          <cell r="AK132">
            <v>0</v>
          </cell>
          <cell r="AQ132">
            <v>0</v>
          </cell>
          <cell r="AS132">
            <v>0</v>
          </cell>
          <cell r="AY132">
            <v>0</v>
          </cell>
          <cell r="BA132">
            <v>0</v>
          </cell>
          <cell r="BG132">
            <v>0</v>
          </cell>
          <cell r="BI132">
            <v>0</v>
          </cell>
          <cell r="BO132">
            <v>0</v>
          </cell>
          <cell r="BQ132">
            <v>0</v>
          </cell>
          <cell r="BW132">
            <v>0</v>
          </cell>
          <cell r="BY132">
            <v>0</v>
          </cell>
          <cell r="CE132">
            <v>0</v>
          </cell>
          <cell r="CG132">
            <v>0</v>
          </cell>
          <cell r="CM132">
            <v>0</v>
          </cell>
          <cell r="CO132">
            <v>0</v>
          </cell>
          <cell r="CU132">
            <v>0</v>
          </cell>
          <cell r="CW132">
            <v>0</v>
          </cell>
          <cell r="DC132">
            <v>0</v>
          </cell>
          <cell r="DE132">
            <v>0</v>
          </cell>
          <cell r="DK132">
            <v>0</v>
          </cell>
          <cell r="DM132">
            <v>0</v>
          </cell>
          <cell r="DS132">
            <v>0</v>
          </cell>
          <cell r="DU132">
            <v>0</v>
          </cell>
          <cell r="EA132">
            <v>0</v>
          </cell>
          <cell r="EC132">
            <v>0</v>
          </cell>
          <cell r="EE132">
            <v>15982305.990000002</v>
          </cell>
          <cell r="EG132">
            <v>13820555.140000001</v>
          </cell>
          <cell r="EI132">
            <v>2161750.8500000015</v>
          </cell>
          <cell r="EK132">
            <v>0.15641563078341014</v>
          </cell>
          <cell r="EM132">
            <v>15982305.990000002</v>
          </cell>
          <cell r="EO132">
            <v>13820555.140000001</v>
          </cell>
          <cell r="EQ132">
            <v>2161750.8500000015</v>
          </cell>
          <cell r="ES132">
            <v>0.15641563078341014</v>
          </cell>
          <cell r="EU132">
            <v>0</v>
          </cell>
          <cell r="EW132">
            <v>0</v>
          </cell>
          <cell r="EY132">
            <v>0</v>
          </cell>
          <cell r="FA132">
            <v>0</v>
          </cell>
          <cell r="FC132">
            <v>-15982305.990000002</v>
          </cell>
          <cell r="FE132">
            <v>-13820555.140000001</v>
          </cell>
          <cell r="FG132">
            <v>-2161750.8500000015</v>
          </cell>
          <cell r="FI132">
            <v>0.15641563078341014</v>
          </cell>
        </row>
        <row r="133">
          <cell r="C133" t="str">
            <v>ABA490</v>
          </cell>
          <cell r="E133" t="str">
            <v>B.II.2.b.2) Crediti v/Regione o Provincia Autonoma per incremento fondo dotazione</v>
          </cell>
          <cell r="K133">
            <v>0</v>
          </cell>
          <cell r="M133">
            <v>0</v>
          </cell>
          <cell r="S133">
            <v>0</v>
          </cell>
          <cell r="U133">
            <v>0</v>
          </cell>
          <cell r="AA133">
            <v>0</v>
          </cell>
          <cell r="AC133">
            <v>0</v>
          </cell>
          <cell r="AI133">
            <v>0</v>
          </cell>
          <cell r="AK133">
            <v>0</v>
          </cell>
          <cell r="AQ133">
            <v>0</v>
          </cell>
          <cell r="AS133">
            <v>0</v>
          </cell>
          <cell r="AY133">
            <v>0</v>
          </cell>
          <cell r="BA133">
            <v>0</v>
          </cell>
          <cell r="BG133">
            <v>0</v>
          </cell>
          <cell r="BI133">
            <v>0</v>
          </cell>
          <cell r="BO133">
            <v>0</v>
          </cell>
          <cell r="BQ133">
            <v>0</v>
          </cell>
          <cell r="BW133">
            <v>0</v>
          </cell>
          <cell r="BY133">
            <v>0</v>
          </cell>
          <cell r="CE133">
            <v>0</v>
          </cell>
          <cell r="CG133">
            <v>0</v>
          </cell>
          <cell r="CM133">
            <v>0</v>
          </cell>
          <cell r="CO133">
            <v>0</v>
          </cell>
          <cell r="CU133">
            <v>0</v>
          </cell>
          <cell r="CW133">
            <v>0</v>
          </cell>
          <cell r="DC133">
            <v>0</v>
          </cell>
          <cell r="DE133">
            <v>0</v>
          </cell>
          <cell r="DK133">
            <v>0</v>
          </cell>
          <cell r="DM133">
            <v>0</v>
          </cell>
          <cell r="DS133">
            <v>0</v>
          </cell>
          <cell r="DU133">
            <v>0</v>
          </cell>
          <cell r="EA133">
            <v>0</v>
          </cell>
          <cell r="EC133">
            <v>0</v>
          </cell>
          <cell r="EE133">
            <v>84473000</v>
          </cell>
          <cell r="EG133">
            <v>84473000</v>
          </cell>
          <cell r="EI133">
            <v>0</v>
          </cell>
          <cell r="EK133">
            <v>0</v>
          </cell>
          <cell r="EM133">
            <v>84473000</v>
          </cell>
          <cell r="EO133">
            <v>84473000</v>
          </cell>
          <cell r="EQ133">
            <v>0</v>
          </cell>
          <cell r="ES133">
            <v>0</v>
          </cell>
          <cell r="EU133">
            <v>0</v>
          </cell>
          <cell r="EW133">
            <v>0</v>
          </cell>
          <cell r="EY133">
            <v>0</v>
          </cell>
          <cell r="FA133">
            <v>0</v>
          </cell>
          <cell r="FC133">
            <v>-84473000</v>
          </cell>
          <cell r="FE133">
            <v>-84473000</v>
          </cell>
          <cell r="FG133">
            <v>0</v>
          </cell>
          <cell r="FI133">
            <v>0</v>
          </cell>
        </row>
        <row r="134">
          <cell r="C134" t="str">
            <v>ABA500</v>
          </cell>
          <cell r="E134" t="str">
            <v>B.II.2.b.3) Crediti v/Regione o Provincia Autonoma per ripiano perdite</v>
          </cell>
          <cell r="K134">
            <v>0</v>
          </cell>
          <cell r="M134">
            <v>0</v>
          </cell>
          <cell r="S134">
            <v>0</v>
          </cell>
          <cell r="U134">
            <v>0</v>
          </cell>
          <cell r="AA134">
            <v>0</v>
          </cell>
          <cell r="AC134">
            <v>0</v>
          </cell>
          <cell r="AI134">
            <v>0</v>
          </cell>
          <cell r="AK134">
            <v>0</v>
          </cell>
          <cell r="AQ134">
            <v>0</v>
          </cell>
          <cell r="AS134">
            <v>0</v>
          </cell>
          <cell r="AY134">
            <v>0</v>
          </cell>
          <cell r="BA134">
            <v>0</v>
          </cell>
          <cell r="BG134">
            <v>0</v>
          </cell>
          <cell r="BI134">
            <v>0</v>
          </cell>
          <cell r="BO134">
            <v>0</v>
          </cell>
          <cell r="BQ134">
            <v>0</v>
          </cell>
          <cell r="BW134">
            <v>0</v>
          </cell>
          <cell r="BY134">
            <v>0</v>
          </cell>
          <cell r="CE134">
            <v>0</v>
          </cell>
          <cell r="CG134">
            <v>0</v>
          </cell>
          <cell r="CM134">
            <v>0</v>
          </cell>
          <cell r="CO134">
            <v>0</v>
          </cell>
          <cell r="CU134">
            <v>0</v>
          </cell>
          <cell r="CW134">
            <v>0</v>
          </cell>
          <cell r="DC134">
            <v>0</v>
          </cell>
          <cell r="DE134">
            <v>0</v>
          </cell>
          <cell r="DK134">
            <v>0</v>
          </cell>
          <cell r="DM134">
            <v>0</v>
          </cell>
          <cell r="DS134">
            <v>0</v>
          </cell>
          <cell r="DU134">
            <v>0</v>
          </cell>
          <cell r="EA134">
            <v>0</v>
          </cell>
          <cell r="EC134">
            <v>0</v>
          </cell>
          <cell r="EE134">
            <v>12500000</v>
          </cell>
          <cell r="EG134">
            <v>0</v>
          </cell>
          <cell r="EI134">
            <v>12500000</v>
          </cell>
          <cell r="EK134" t="e">
            <v>#DIV/0!</v>
          </cell>
          <cell r="EM134">
            <v>12500000</v>
          </cell>
          <cell r="EO134">
            <v>0</v>
          </cell>
          <cell r="EQ134">
            <v>12500000</v>
          </cell>
          <cell r="ES134" t="e">
            <v>#DIV/0!</v>
          </cell>
          <cell r="EU134">
            <v>94203736.559999987</v>
          </cell>
          <cell r="EW134">
            <v>164258157.75999999</v>
          </cell>
          <cell r="EY134">
            <v>-70054421.200000003</v>
          </cell>
          <cell r="FA134">
            <v>-0.42648975341825973</v>
          </cell>
          <cell r="FC134">
            <v>-12500000</v>
          </cell>
          <cell r="FE134">
            <v>0</v>
          </cell>
          <cell r="FG134">
            <v>-12500000</v>
          </cell>
          <cell r="FI134" t="e">
            <v>#DIV/0!</v>
          </cell>
        </row>
        <row r="135">
          <cell r="C135" t="str">
            <v>ABA510</v>
          </cell>
          <cell r="E135" t="str">
            <v>B.II.2.b.4) Crediti v/Regione per copertura debiti al 31/12/2005</v>
          </cell>
          <cell r="K135">
            <v>0</v>
          </cell>
          <cell r="M135">
            <v>0</v>
          </cell>
          <cell r="S135">
            <v>0</v>
          </cell>
          <cell r="U135">
            <v>0</v>
          </cell>
          <cell r="AA135">
            <v>0</v>
          </cell>
          <cell r="AC135">
            <v>0</v>
          </cell>
          <cell r="AI135">
            <v>0</v>
          </cell>
          <cell r="AK135">
            <v>0</v>
          </cell>
          <cell r="AQ135">
            <v>0</v>
          </cell>
          <cell r="AS135">
            <v>0</v>
          </cell>
          <cell r="AY135">
            <v>0</v>
          </cell>
          <cell r="BA135">
            <v>0</v>
          </cell>
          <cell r="BG135">
            <v>0</v>
          </cell>
          <cell r="BI135">
            <v>0</v>
          </cell>
          <cell r="BO135">
            <v>0</v>
          </cell>
          <cell r="BQ135">
            <v>0</v>
          </cell>
          <cell r="BW135">
            <v>0</v>
          </cell>
          <cell r="BY135">
            <v>0</v>
          </cell>
          <cell r="CE135">
            <v>0</v>
          </cell>
          <cell r="CG135">
            <v>0</v>
          </cell>
          <cell r="CM135">
            <v>0</v>
          </cell>
          <cell r="CO135">
            <v>0</v>
          </cell>
          <cell r="CU135">
            <v>0</v>
          </cell>
          <cell r="CW135">
            <v>0</v>
          </cell>
          <cell r="DC135">
            <v>0</v>
          </cell>
          <cell r="DE135">
            <v>0</v>
          </cell>
          <cell r="DK135">
            <v>0</v>
          </cell>
          <cell r="DM135">
            <v>0</v>
          </cell>
          <cell r="DS135">
            <v>0</v>
          </cell>
          <cell r="DU135">
            <v>0</v>
          </cell>
          <cell r="EA135">
            <v>0</v>
          </cell>
          <cell r="EC135">
            <v>0</v>
          </cell>
          <cell r="EE135">
            <v>0</v>
          </cell>
          <cell r="EG135">
            <v>0</v>
          </cell>
          <cell r="EI135">
            <v>0</v>
          </cell>
          <cell r="EK135">
            <v>0</v>
          </cell>
          <cell r="EM135">
            <v>0</v>
          </cell>
          <cell r="EO135">
            <v>0</v>
          </cell>
          <cell r="EQ135">
            <v>0</v>
          </cell>
          <cell r="ES135">
            <v>0</v>
          </cell>
          <cell r="EU135">
            <v>96281922.099999994</v>
          </cell>
          <cell r="EW135">
            <v>96281922.099999994</v>
          </cell>
          <cell r="EY135">
            <v>0</v>
          </cell>
          <cell r="FA135">
            <v>0</v>
          </cell>
          <cell r="FC135">
            <v>0</v>
          </cell>
          <cell r="FE135">
            <v>0</v>
          </cell>
          <cell r="FG135">
            <v>0</v>
          </cell>
          <cell r="FI135">
            <v>0</v>
          </cell>
        </row>
        <row r="136">
          <cell r="C136" t="str">
            <v>ABA520</v>
          </cell>
          <cell r="E136" t="str">
            <v>B.II.2.b.5) Crediti v/Regione o Provincia Autonoma per ricostituzione risorse da investimenti esercizi precedenti</v>
          </cell>
          <cell r="K136">
            <v>0</v>
          </cell>
          <cell r="M136">
            <v>0</v>
          </cell>
          <cell r="S136">
            <v>0</v>
          </cell>
          <cell r="U136">
            <v>0</v>
          </cell>
          <cell r="AA136">
            <v>0</v>
          </cell>
          <cell r="AC136">
            <v>0</v>
          </cell>
          <cell r="AI136">
            <v>0</v>
          </cell>
          <cell r="AK136">
            <v>0</v>
          </cell>
          <cell r="AQ136">
            <v>0</v>
          </cell>
          <cell r="AS136">
            <v>0</v>
          </cell>
          <cell r="AY136">
            <v>0</v>
          </cell>
          <cell r="BA136">
            <v>0</v>
          </cell>
          <cell r="BG136">
            <v>0</v>
          </cell>
          <cell r="BI136">
            <v>0</v>
          </cell>
          <cell r="BO136">
            <v>0</v>
          </cell>
          <cell r="BQ136">
            <v>0</v>
          </cell>
          <cell r="BW136">
            <v>0</v>
          </cell>
          <cell r="BY136">
            <v>0</v>
          </cell>
          <cell r="CE136">
            <v>0</v>
          </cell>
          <cell r="CG136">
            <v>0</v>
          </cell>
          <cell r="CM136">
            <v>0</v>
          </cell>
          <cell r="CO136">
            <v>0</v>
          </cell>
          <cell r="CU136">
            <v>0</v>
          </cell>
          <cell r="CW136">
            <v>0</v>
          </cell>
          <cell r="DC136">
            <v>0</v>
          </cell>
          <cell r="DE136">
            <v>0</v>
          </cell>
          <cell r="DK136">
            <v>0</v>
          </cell>
          <cell r="DM136">
            <v>0</v>
          </cell>
          <cell r="DS136">
            <v>0</v>
          </cell>
          <cell r="DU136">
            <v>0</v>
          </cell>
          <cell r="EA136">
            <v>0</v>
          </cell>
          <cell r="EC136">
            <v>0</v>
          </cell>
          <cell r="EE136">
            <v>0</v>
          </cell>
          <cell r="EG136">
            <v>0</v>
          </cell>
          <cell r="EI136">
            <v>0</v>
          </cell>
          <cell r="EK136">
            <v>0</v>
          </cell>
          <cell r="EM136">
            <v>0</v>
          </cell>
          <cell r="EO136">
            <v>0</v>
          </cell>
          <cell r="EQ136">
            <v>0</v>
          </cell>
          <cell r="ES136">
            <v>0</v>
          </cell>
          <cell r="EU136">
            <v>0</v>
          </cell>
          <cell r="EW136">
            <v>0</v>
          </cell>
          <cell r="EY136">
            <v>0</v>
          </cell>
          <cell r="FA136">
            <v>0</v>
          </cell>
          <cell r="FC136">
            <v>0</v>
          </cell>
          <cell r="FG136">
            <v>0</v>
          </cell>
          <cell r="FI136">
            <v>0</v>
          </cell>
        </row>
        <row r="137">
          <cell r="C137" t="str">
            <v>ABA530</v>
          </cell>
          <cell r="E137" t="str">
            <v>B.II.3)  Crediti v/Comuni</v>
          </cell>
          <cell r="K137">
            <v>0</v>
          </cell>
          <cell r="M137">
            <v>0</v>
          </cell>
          <cell r="S137">
            <v>0</v>
          </cell>
          <cell r="U137">
            <v>0</v>
          </cell>
          <cell r="AA137">
            <v>0</v>
          </cell>
          <cell r="AC137">
            <v>0</v>
          </cell>
          <cell r="AI137">
            <v>0</v>
          </cell>
          <cell r="AK137">
            <v>0</v>
          </cell>
          <cell r="AQ137">
            <v>0</v>
          </cell>
          <cell r="AS137">
            <v>0</v>
          </cell>
          <cell r="AY137">
            <v>0</v>
          </cell>
          <cell r="BA137">
            <v>0</v>
          </cell>
          <cell r="BG137">
            <v>0</v>
          </cell>
          <cell r="BI137">
            <v>0</v>
          </cell>
          <cell r="BO137">
            <v>0</v>
          </cell>
          <cell r="BQ137">
            <v>0</v>
          </cell>
          <cell r="BW137">
            <v>0</v>
          </cell>
          <cell r="BY137">
            <v>0</v>
          </cell>
          <cell r="CE137">
            <v>0</v>
          </cell>
          <cell r="CG137">
            <v>0</v>
          </cell>
          <cell r="CM137">
            <v>0</v>
          </cell>
          <cell r="CO137">
            <v>0</v>
          </cell>
          <cell r="CU137">
            <v>0</v>
          </cell>
          <cell r="CW137">
            <v>0</v>
          </cell>
          <cell r="DC137">
            <v>0</v>
          </cell>
          <cell r="DE137">
            <v>0</v>
          </cell>
          <cell r="DK137">
            <v>0</v>
          </cell>
          <cell r="DM137">
            <v>0</v>
          </cell>
          <cell r="DS137">
            <v>0</v>
          </cell>
          <cell r="DU137">
            <v>0</v>
          </cell>
          <cell r="EA137">
            <v>0</v>
          </cell>
          <cell r="EC137">
            <v>0</v>
          </cell>
          <cell r="EE137">
            <v>105565.03</v>
          </cell>
          <cell r="EG137">
            <v>68872.3</v>
          </cell>
          <cell r="EI137">
            <v>36692.729999999996</v>
          </cell>
          <cell r="EK137">
            <v>0.5327646964018915</v>
          </cell>
          <cell r="EM137">
            <v>105565.03</v>
          </cell>
          <cell r="EO137">
            <v>68872.3</v>
          </cell>
          <cell r="EQ137">
            <v>36692.729999999996</v>
          </cell>
          <cell r="ES137">
            <v>0.5327646964018915</v>
          </cell>
          <cell r="EU137">
            <v>0</v>
          </cell>
          <cell r="EW137">
            <v>0</v>
          </cell>
          <cell r="EY137">
            <v>0</v>
          </cell>
          <cell r="FA137">
            <v>0</v>
          </cell>
          <cell r="FG137">
            <v>0</v>
          </cell>
          <cell r="FI137">
            <v>0</v>
          </cell>
        </row>
        <row r="138">
          <cell r="C138" t="str">
            <v>ABA540</v>
          </cell>
          <cell r="E138" t="str">
            <v>B.II.4) Crediti v/Aziende sanitarie pubbliche</v>
          </cell>
          <cell r="K138">
            <v>0</v>
          </cell>
          <cell r="M138">
            <v>0</v>
          </cell>
          <cell r="S138">
            <v>0</v>
          </cell>
          <cell r="U138">
            <v>0</v>
          </cell>
          <cell r="AA138">
            <v>0</v>
          </cell>
          <cell r="AC138">
            <v>0</v>
          </cell>
          <cell r="AI138">
            <v>0</v>
          </cell>
          <cell r="AK138">
            <v>0</v>
          </cell>
          <cell r="AQ138">
            <v>0</v>
          </cell>
          <cell r="AS138">
            <v>0</v>
          </cell>
          <cell r="AY138">
            <v>0</v>
          </cell>
          <cell r="BA138">
            <v>0</v>
          </cell>
          <cell r="BG138">
            <v>0</v>
          </cell>
          <cell r="BI138">
            <v>0</v>
          </cell>
          <cell r="BO138">
            <v>0</v>
          </cell>
          <cell r="BQ138">
            <v>0</v>
          </cell>
          <cell r="BW138">
            <v>0</v>
          </cell>
          <cell r="BY138">
            <v>0</v>
          </cell>
          <cell r="CE138">
            <v>0</v>
          </cell>
          <cell r="CG138">
            <v>0</v>
          </cell>
          <cell r="CM138">
            <v>0</v>
          </cell>
          <cell r="CO138">
            <v>0</v>
          </cell>
          <cell r="CU138">
            <v>0</v>
          </cell>
          <cell r="CW138">
            <v>0</v>
          </cell>
          <cell r="DC138">
            <v>0</v>
          </cell>
          <cell r="DE138">
            <v>0</v>
          </cell>
          <cell r="DK138">
            <v>0</v>
          </cell>
          <cell r="DM138">
            <v>0</v>
          </cell>
          <cell r="DS138">
            <v>0</v>
          </cell>
          <cell r="DU138">
            <v>0</v>
          </cell>
          <cell r="EA138">
            <v>0</v>
          </cell>
          <cell r="EC138">
            <v>0</v>
          </cell>
          <cell r="EE138">
            <v>55464.62999999999</v>
          </cell>
          <cell r="EG138">
            <v>61375.61</v>
          </cell>
          <cell r="EI138">
            <v>-5910.9800000000105</v>
          </cell>
          <cell r="EK138">
            <v>-9.6308289237369865E-2</v>
          </cell>
          <cell r="EM138">
            <v>55464.62999999999</v>
          </cell>
          <cell r="EO138">
            <v>61375.61</v>
          </cell>
          <cell r="EQ138">
            <v>-5910.9800000000105</v>
          </cell>
          <cell r="ES138">
            <v>-9.6308289237369865E-2</v>
          </cell>
          <cell r="EU138">
            <v>0</v>
          </cell>
          <cell r="EW138">
            <v>0</v>
          </cell>
          <cell r="EY138">
            <v>0</v>
          </cell>
          <cell r="FA138">
            <v>0</v>
          </cell>
          <cell r="FG138">
            <v>0</v>
          </cell>
          <cell r="FI138">
            <v>0</v>
          </cell>
        </row>
        <row r="139">
          <cell r="C139" t="str">
            <v>ABA550</v>
          </cell>
          <cell r="E139" t="str">
            <v>B.II.4.a) Crediti v/Aziende sanitarie pubbliche della Regione</v>
          </cell>
          <cell r="K139">
            <v>0</v>
          </cell>
          <cell r="M139">
            <v>0</v>
          </cell>
          <cell r="S139">
            <v>0</v>
          </cell>
          <cell r="U139">
            <v>0</v>
          </cell>
          <cell r="AA139">
            <v>0</v>
          </cell>
          <cell r="AC139">
            <v>0</v>
          </cell>
          <cell r="AI139">
            <v>0</v>
          </cell>
          <cell r="AK139">
            <v>0</v>
          </cell>
          <cell r="AQ139">
            <v>0</v>
          </cell>
          <cell r="AS139">
            <v>0</v>
          </cell>
          <cell r="AY139">
            <v>0</v>
          </cell>
          <cell r="BA139">
            <v>0</v>
          </cell>
          <cell r="BG139">
            <v>0</v>
          </cell>
          <cell r="BI139">
            <v>0</v>
          </cell>
          <cell r="BO139">
            <v>0</v>
          </cell>
          <cell r="BQ139">
            <v>0</v>
          </cell>
          <cell r="BW139">
            <v>0</v>
          </cell>
          <cell r="BY139">
            <v>0</v>
          </cell>
          <cell r="CE139">
            <v>0</v>
          </cell>
          <cell r="CG139">
            <v>0</v>
          </cell>
          <cell r="CM139">
            <v>0</v>
          </cell>
          <cell r="CO139">
            <v>0</v>
          </cell>
          <cell r="CU139">
            <v>0</v>
          </cell>
          <cell r="CW139">
            <v>0</v>
          </cell>
          <cell r="DC139">
            <v>0</v>
          </cell>
          <cell r="DE139">
            <v>0</v>
          </cell>
          <cell r="DK139">
            <v>0</v>
          </cell>
          <cell r="DM139">
            <v>0</v>
          </cell>
          <cell r="DS139">
            <v>0</v>
          </cell>
          <cell r="DU139">
            <v>0</v>
          </cell>
          <cell r="EA139">
            <v>0</v>
          </cell>
          <cell r="EC139">
            <v>0</v>
          </cell>
          <cell r="EE139">
            <v>0</v>
          </cell>
          <cell r="EG139">
            <v>0</v>
          </cell>
          <cell r="EI139">
            <v>0</v>
          </cell>
          <cell r="EK139">
            <v>0</v>
          </cell>
          <cell r="EM139">
            <v>0</v>
          </cell>
          <cell r="EO139">
            <v>0</v>
          </cell>
          <cell r="EQ139">
            <v>0</v>
          </cell>
          <cell r="ES139">
            <v>0</v>
          </cell>
          <cell r="EU139">
            <v>0</v>
          </cell>
          <cell r="EW139">
            <v>0</v>
          </cell>
          <cell r="EY139">
            <v>0</v>
          </cell>
          <cell r="FA139">
            <v>0</v>
          </cell>
          <cell r="FC139">
            <v>0</v>
          </cell>
          <cell r="FG139">
            <v>0</v>
          </cell>
          <cell r="FI139">
            <v>0</v>
          </cell>
        </row>
        <row r="140">
          <cell r="C140" t="str">
            <v>ABA560</v>
          </cell>
          <cell r="E140" t="str">
            <v>B.II.4.a.1) Crediti v/Aziende sanitarie pubbliche della Regione - per mobilità in compensazione</v>
          </cell>
          <cell r="K140">
            <v>0</v>
          </cell>
          <cell r="M140">
            <v>0</v>
          </cell>
          <cell r="S140">
            <v>0</v>
          </cell>
          <cell r="U140">
            <v>0</v>
          </cell>
          <cell r="AA140">
            <v>0</v>
          </cell>
          <cell r="AC140">
            <v>0</v>
          </cell>
          <cell r="AI140">
            <v>0</v>
          </cell>
          <cell r="AK140">
            <v>0</v>
          </cell>
          <cell r="AQ140">
            <v>0</v>
          </cell>
          <cell r="AS140">
            <v>0</v>
          </cell>
          <cell r="AY140">
            <v>0</v>
          </cell>
          <cell r="BA140">
            <v>0</v>
          </cell>
          <cell r="BG140">
            <v>0</v>
          </cell>
          <cell r="BI140">
            <v>0</v>
          </cell>
          <cell r="BO140">
            <v>0</v>
          </cell>
          <cell r="BQ140">
            <v>0</v>
          </cell>
          <cell r="BW140">
            <v>0</v>
          </cell>
          <cell r="BY140">
            <v>0</v>
          </cell>
          <cell r="CE140">
            <v>0</v>
          </cell>
          <cell r="CG140">
            <v>0</v>
          </cell>
          <cell r="CM140">
            <v>0</v>
          </cell>
          <cell r="CO140">
            <v>0</v>
          </cell>
          <cell r="CU140">
            <v>0</v>
          </cell>
          <cell r="CW140">
            <v>0</v>
          </cell>
          <cell r="DC140">
            <v>0</v>
          </cell>
          <cell r="DE140">
            <v>0</v>
          </cell>
          <cell r="DK140">
            <v>0</v>
          </cell>
          <cell r="DM140">
            <v>0</v>
          </cell>
          <cell r="DS140">
            <v>0</v>
          </cell>
          <cell r="DU140">
            <v>0</v>
          </cell>
          <cell r="EA140">
            <v>0</v>
          </cell>
          <cell r="EC140">
            <v>0</v>
          </cell>
          <cell r="EE140">
            <v>0</v>
          </cell>
          <cell r="EG140">
            <v>0</v>
          </cell>
          <cell r="EI140">
            <v>0</v>
          </cell>
          <cell r="EK140">
            <v>0</v>
          </cell>
          <cell r="EM140">
            <v>0</v>
          </cell>
          <cell r="EO140">
            <v>0</v>
          </cell>
          <cell r="EQ140">
            <v>0</v>
          </cell>
          <cell r="ES140">
            <v>0</v>
          </cell>
          <cell r="EU140">
            <v>0</v>
          </cell>
          <cell r="EW140">
            <v>0</v>
          </cell>
          <cell r="EY140">
            <v>0</v>
          </cell>
          <cell r="FA140">
            <v>0</v>
          </cell>
          <cell r="FC140">
            <v>0</v>
          </cell>
          <cell r="FG140">
            <v>0</v>
          </cell>
          <cell r="FI140">
            <v>0</v>
          </cell>
        </row>
        <row r="141">
          <cell r="C141" t="str">
            <v>ABA570</v>
          </cell>
          <cell r="E141" t="str">
            <v>B.II.4.a.2) Crediti v/Aziende sanitarie pubbliche della Regione - per mobilità non in compensazione</v>
          </cell>
          <cell r="K141">
            <v>0</v>
          </cell>
          <cell r="M141">
            <v>0</v>
          </cell>
          <cell r="S141">
            <v>0</v>
          </cell>
          <cell r="U141">
            <v>0</v>
          </cell>
          <cell r="AA141">
            <v>0</v>
          </cell>
          <cell r="AC141">
            <v>0</v>
          </cell>
          <cell r="AI141">
            <v>0</v>
          </cell>
          <cell r="AK141">
            <v>0</v>
          </cell>
          <cell r="AQ141">
            <v>0</v>
          </cell>
          <cell r="AS141">
            <v>0</v>
          </cell>
          <cell r="AY141">
            <v>0</v>
          </cell>
          <cell r="BA141">
            <v>0</v>
          </cell>
          <cell r="BG141">
            <v>0</v>
          </cell>
          <cell r="BI141">
            <v>0</v>
          </cell>
          <cell r="BO141">
            <v>0</v>
          </cell>
          <cell r="BQ141">
            <v>0</v>
          </cell>
          <cell r="BW141">
            <v>0</v>
          </cell>
          <cell r="BY141">
            <v>0</v>
          </cell>
          <cell r="CE141">
            <v>0</v>
          </cell>
          <cell r="CG141">
            <v>0</v>
          </cell>
          <cell r="CM141">
            <v>0</v>
          </cell>
          <cell r="CO141">
            <v>0</v>
          </cell>
          <cell r="CU141">
            <v>0</v>
          </cell>
          <cell r="CW141">
            <v>0</v>
          </cell>
          <cell r="DC141">
            <v>0</v>
          </cell>
          <cell r="DE141">
            <v>0</v>
          </cell>
          <cell r="DK141">
            <v>0</v>
          </cell>
          <cell r="DM141">
            <v>0</v>
          </cell>
          <cell r="DS141">
            <v>0</v>
          </cell>
          <cell r="DU141">
            <v>0</v>
          </cell>
          <cell r="EA141">
            <v>0</v>
          </cell>
          <cell r="EC141">
            <v>0</v>
          </cell>
          <cell r="EE141">
            <v>0</v>
          </cell>
          <cell r="EG141">
            <v>0</v>
          </cell>
          <cell r="EI141">
            <v>0</v>
          </cell>
          <cell r="EK141">
            <v>0</v>
          </cell>
          <cell r="EM141">
            <v>0</v>
          </cell>
          <cell r="EO141">
            <v>0</v>
          </cell>
          <cell r="EQ141">
            <v>0</v>
          </cell>
          <cell r="ES141">
            <v>0</v>
          </cell>
          <cell r="EU141">
            <v>0</v>
          </cell>
          <cell r="EW141">
            <v>0</v>
          </cell>
          <cell r="EY141">
            <v>0</v>
          </cell>
          <cell r="FA141">
            <v>0</v>
          </cell>
          <cell r="FC141">
            <v>0</v>
          </cell>
          <cell r="FG141">
            <v>0</v>
          </cell>
          <cell r="FI141">
            <v>0</v>
          </cell>
        </row>
        <row r="142">
          <cell r="C142" t="str">
            <v>ABA580</v>
          </cell>
          <cell r="E142" t="str">
            <v>B.II.4.a.3) Crediti v/Aziende sanitarie pubbliche della Regione - per altre prestazioni</v>
          </cell>
          <cell r="K142">
            <v>0</v>
          </cell>
          <cell r="M142">
            <v>0</v>
          </cell>
          <cell r="S142">
            <v>0</v>
          </cell>
          <cell r="U142">
            <v>0</v>
          </cell>
          <cell r="AA142">
            <v>0</v>
          </cell>
          <cell r="AC142">
            <v>0</v>
          </cell>
          <cell r="AI142">
            <v>0</v>
          </cell>
          <cell r="AK142">
            <v>0</v>
          </cell>
          <cell r="AQ142">
            <v>0</v>
          </cell>
          <cell r="AS142">
            <v>0</v>
          </cell>
          <cell r="AY142">
            <v>0</v>
          </cell>
          <cell r="BA142">
            <v>0</v>
          </cell>
          <cell r="BG142">
            <v>0</v>
          </cell>
          <cell r="BI142">
            <v>0</v>
          </cell>
          <cell r="BO142">
            <v>0</v>
          </cell>
          <cell r="BQ142">
            <v>0</v>
          </cell>
          <cell r="BW142">
            <v>0</v>
          </cell>
          <cell r="BY142">
            <v>0</v>
          </cell>
          <cell r="CE142">
            <v>0</v>
          </cell>
          <cell r="CG142">
            <v>0</v>
          </cell>
          <cell r="CM142">
            <v>0</v>
          </cell>
          <cell r="CO142">
            <v>0</v>
          </cell>
          <cell r="CU142">
            <v>0</v>
          </cell>
          <cell r="CW142">
            <v>0</v>
          </cell>
          <cell r="DC142">
            <v>0</v>
          </cell>
          <cell r="DE142">
            <v>0</v>
          </cell>
          <cell r="DK142">
            <v>0</v>
          </cell>
          <cell r="DM142">
            <v>0</v>
          </cell>
          <cell r="DS142">
            <v>0</v>
          </cell>
          <cell r="DU142">
            <v>0</v>
          </cell>
          <cell r="EA142">
            <v>0</v>
          </cell>
          <cell r="EC142">
            <v>0</v>
          </cell>
          <cell r="EE142">
            <v>0</v>
          </cell>
          <cell r="EG142">
            <v>0</v>
          </cell>
          <cell r="EI142">
            <v>0</v>
          </cell>
          <cell r="EK142">
            <v>0</v>
          </cell>
          <cell r="EM142">
            <v>0</v>
          </cell>
          <cell r="EO142">
            <v>0</v>
          </cell>
          <cell r="EQ142">
            <v>0</v>
          </cell>
          <cell r="ES142">
            <v>0</v>
          </cell>
          <cell r="EU142">
            <v>0</v>
          </cell>
          <cell r="EW142">
            <v>0</v>
          </cell>
          <cell r="EY142">
            <v>0</v>
          </cell>
          <cell r="FA142">
            <v>0</v>
          </cell>
          <cell r="FC142">
            <v>0</v>
          </cell>
          <cell r="FG142">
            <v>0</v>
          </cell>
          <cell r="FI142">
            <v>0</v>
          </cell>
        </row>
        <row r="143">
          <cell r="C143" t="str">
            <v>ABA590</v>
          </cell>
          <cell r="E143" t="str">
            <v>B.II.4.b) Acconto quota FSR da distribuire</v>
          </cell>
          <cell r="K143">
            <v>0</v>
          </cell>
          <cell r="M143">
            <v>0</v>
          </cell>
          <cell r="S143">
            <v>0</v>
          </cell>
          <cell r="U143">
            <v>0</v>
          </cell>
          <cell r="AA143">
            <v>0</v>
          </cell>
          <cell r="AC143">
            <v>0</v>
          </cell>
          <cell r="AI143">
            <v>0</v>
          </cell>
          <cell r="AK143">
            <v>0</v>
          </cell>
          <cell r="AQ143">
            <v>0</v>
          </cell>
          <cell r="AS143">
            <v>0</v>
          </cell>
          <cell r="AY143">
            <v>0</v>
          </cell>
          <cell r="BA143">
            <v>0</v>
          </cell>
          <cell r="BG143">
            <v>0</v>
          </cell>
          <cell r="BI143">
            <v>0</v>
          </cell>
          <cell r="BO143">
            <v>0</v>
          </cell>
          <cell r="BQ143">
            <v>0</v>
          </cell>
          <cell r="BW143">
            <v>0</v>
          </cell>
          <cell r="BY143">
            <v>0</v>
          </cell>
          <cell r="CE143">
            <v>0</v>
          </cell>
          <cell r="CG143">
            <v>0</v>
          </cell>
          <cell r="CM143">
            <v>0</v>
          </cell>
          <cell r="CO143">
            <v>0</v>
          </cell>
          <cell r="CU143">
            <v>0</v>
          </cell>
          <cell r="CW143">
            <v>0</v>
          </cell>
          <cell r="DC143">
            <v>0</v>
          </cell>
          <cell r="DE143">
            <v>0</v>
          </cell>
          <cell r="DK143">
            <v>0</v>
          </cell>
          <cell r="DM143">
            <v>0</v>
          </cell>
          <cell r="DS143">
            <v>0</v>
          </cell>
          <cell r="DU143">
            <v>0</v>
          </cell>
          <cell r="EA143">
            <v>0</v>
          </cell>
          <cell r="EC143">
            <v>0</v>
          </cell>
          <cell r="EE143">
            <v>0</v>
          </cell>
          <cell r="EG143">
            <v>0</v>
          </cell>
          <cell r="EI143">
            <v>0</v>
          </cell>
          <cell r="EK143">
            <v>0</v>
          </cell>
          <cell r="EM143">
            <v>0</v>
          </cell>
          <cell r="EO143">
            <v>0</v>
          </cell>
          <cell r="EQ143">
            <v>0</v>
          </cell>
          <cell r="ES143">
            <v>0</v>
          </cell>
          <cell r="EU143">
            <v>0</v>
          </cell>
          <cell r="EW143">
            <v>0</v>
          </cell>
          <cell r="EY143">
            <v>0</v>
          </cell>
          <cell r="FA143">
            <v>0</v>
          </cell>
          <cell r="FC143">
            <v>0</v>
          </cell>
          <cell r="FG143">
            <v>0</v>
          </cell>
          <cell r="FI143">
            <v>0</v>
          </cell>
        </row>
        <row r="144">
          <cell r="C144" t="str">
            <v>ABA600</v>
          </cell>
          <cell r="E144" t="str">
            <v>B.II.4.c) Crediti v/Aziende sanitarie pubbliche Extraregione</v>
          </cell>
          <cell r="K144">
            <v>0</v>
          </cell>
          <cell r="M144">
            <v>0</v>
          </cell>
          <cell r="S144">
            <v>0</v>
          </cell>
          <cell r="U144">
            <v>0</v>
          </cell>
          <cell r="AA144">
            <v>0</v>
          </cell>
          <cell r="AC144">
            <v>0</v>
          </cell>
          <cell r="AI144">
            <v>0</v>
          </cell>
          <cell r="AK144">
            <v>0</v>
          </cell>
          <cell r="AQ144">
            <v>0</v>
          </cell>
          <cell r="AS144">
            <v>0</v>
          </cell>
          <cell r="AY144">
            <v>0</v>
          </cell>
          <cell r="BA144">
            <v>0</v>
          </cell>
          <cell r="BG144">
            <v>0</v>
          </cell>
          <cell r="BI144">
            <v>0</v>
          </cell>
          <cell r="BO144">
            <v>0</v>
          </cell>
          <cell r="BQ144">
            <v>0</v>
          </cell>
          <cell r="BW144">
            <v>0</v>
          </cell>
          <cell r="BY144">
            <v>0</v>
          </cell>
          <cell r="CE144">
            <v>0</v>
          </cell>
          <cell r="CG144">
            <v>0</v>
          </cell>
          <cell r="CM144">
            <v>0</v>
          </cell>
          <cell r="CO144">
            <v>0</v>
          </cell>
          <cell r="CU144">
            <v>0</v>
          </cell>
          <cell r="CW144">
            <v>0</v>
          </cell>
          <cell r="DC144">
            <v>0</v>
          </cell>
          <cell r="DE144">
            <v>0</v>
          </cell>
          <cell r="DK144">
            <v>0</v>
          </cell>
          <cell r="DM144">
            <v>0</v>
          </cell>
          <cell r="DS144">
            <v>0</v>
          </cell>
          <cell r="DU144">
            <v>0</v>
          </cell>
          <cell r="EA144">
            <v>0</v>
          </cell>
          <cell r="EC144">
            <v>0</v>
          </cell>
          <cell r="EE144">
            <v>55464.62999999999</v>
          </cell>
          <cell r="EG144">
            <v>61375.61</v>
          </cell>
          <cell r="EI144">
            <v>-5910.9800000000105</v>
          </cell>
          <cell r="EK144">
            <v>-9.6308289237369865E-2</v>
          </cell>
          <cell r="EM144">
            <v>55464.62999999999</v>
          </cell>
          <cell r="EO144">
            <v>61375.61</v>
          </cell>
          <cell r="EQ144">
            <v>-5910.9800000000105</v>
          </cell>
          <cell r="ES144">
            <v>-9.6308289237369865E-2</v>
          </cell>
          <cell r="EU144">
            <v>0</v>
          </cell>
          <cell r="EW144">
            <v>0</v>
          </cell>
          <cell r="EY144">
            <v>0</v>
          </cell>
          <cell r="FA144">
            <v>0</v>
          </cell>
          <cell r="FC144">
            <v>0</v>
          </cell>
          <cell r="FG144">
            <v>0</v>
          </cell>
          <cell r="FI144">
            <v>0</v>
          </cell>
        </row>
        <row r="145">
          <cell r="C145" t="str">
            <v>ABA610</v>
          </cell>
          <cell r="E145" t="str">
            <v>B.II.5) Crediti v/società partecipate e/o enti dipendenti della Regione</v>
          </cell>
          <cell r="K145">
            <v>0</v>
          </cell>
          <cell r="M145">
            <v>0</v>
          </cell>
          <cell r="S145">
            <v>0</v>
          </cell>
          <cell r="U145">
            <v>0</v>
          </cell>
          <cell r="AA145">
            <v>0</v>
          </cell>
          <cell r="AC145">
            <v>0</v>
          </cell>
          <cell r="AI145">
            <v>0</v>
          </cell>
          <cell r="AK145">
            <v>0</v>
          </cell>
          <cell r="AQ145">
            <v>0</v>
          </cell>
          <cell r="AS145">
            <v>0</v>
          </cell>
          <cell r="AY145">
            <v>0</v>
          </cell>
          <cell r="BA145">
            <v>0</v>
          </cell>
          <cell r="BG145">
            <v>0</v>
          </cell>
          <cell r="BI145">
            <v>0</v>
          </cell>
          <cell r="BO145">
            <v>0</v>
          </cell>
          <cell r="BQ145">
            <v>0</v>
          </cell>
          <cell r="BW145">
            <v>0</v>
          </cell>
          <cell r="BY145">
            <v>0</v>
          </cell>
          <cell r="CE145">
            <v>0</v>
          </cell>
          <cell r="CG145">
            <v>0</v>
          </cell>
          <cell r="CM145">
            <v>0</v>
          </cell>
          <cell r="CO145">
            <v>0</v>
          </cell>
          <cell r="CU145">
            <v>0</v>
          </cell>
          <cell r="CW145">
            <v>0</v>
          </cell>
          <cell r="DC145">
            <v>0</v>
          </cell>
          <cell r="DE145">
            <v>0</v>
          </cell>
          <cell r="DK145">
            <v>0</v>
          </cell>
          <cell r="DM145">
            <v>0</v>
          </cell>
          <cell r="DS145">
            <v>0</v>
          </cell>
          <cell r="DU145">
            <v>0</v>
          </cell>
          <cell r="EA145">
            <v>0</v>
          </cell>
          <cell r="EC145">
            <v>0</v>
          </cell>
          <cell r="EE145">
            <v>16087.470000000001</v>
          </cell>
          <cell r="EG145">
            <v>14886</v>
          </cell>
          <cell r="EI145">
            <v>1201.4700000000012</v>
          </cell>
          <cell r="EK145">
            <v>8.0711406690850543E-2</v>
          </cell>
          <cell r="EM145">
            <v>16087.470000000001</v>
          </cell>
          <cell r="EO145">
            <v>14886</v>
          </cell>
          <cell r="EQ145">
            <v>1201.4700000000012</v>
          </cell>
          <cell r="ES145">
            <v>8.0711406690850543E-2</v>
          </cell>
          <cell r="EU145">
            <v>0</v>
          </cell>
          <cell r="EW145">
            <v>0</v>
          </cell>
          <cell r="EY145">
            <v>0</v>
          </cell>
          <cell r="FA145">
            <v>0</v>
          </cell>
          <cell r="FC145">
            <v>0</v>
          </cell>
          <cell r="FG145">
            <v>0</v>
          </cell>
          <cell r="FI145">
            <v>0</v>
          </cell>
        </row>
        <row r="146">
          <cell r="C146" t="str">
            <v>ABA620</v>
          </cell>
          <cell r="E146" t="str">
            <v>B.II.5.a) Crediti v/enti regionali</v>
          </cell>
          <cell r="K146">
            <v>0</v>
          </cell>
          <cell r="M146">
            <v>0</v>
          </cell>
          <cell r="S146">
            <v>0</v>
          </cell>
          <cell r="U146">
            <v>0</v>
          </cell>
          <cell r="AA146">
            <v>0</v>
          </cell>
          <cell r="AC146">
            <v>0</v>
          </cell>
          <cell r="AI146">
            <v>0</v>
          </cell>
          <cell r="AK146">
            <v>0</v>
          </cell>
          <cell r="AQ146">
            <v>0</v>
          </cell>
          <cell r="AS146">
            <v>0</v>
          </cell>
          <cell r="AY146">
            <v>0</v>
          </cell>
          <cell r="BA146">
            <v>0</v>
          </cell>
          <cell r="BG146">
            <v>0</v>
          </cell>
          <cell r="BI146">
            <v>0</v>
          </cell>
          <cell r="BO146">
            <v>0</v>
          </cell>
          <cell r="BQ146">
            <v>0</v>
          </cell>
          <cell r="BW146">
            <v>0</v>
          </cell>
          <cell r="BY146">
            <v>0</v>
          </cell>
          <cell r="CE146">
            <v>0</v>
          </cell>
          <cell r="CG146">
            <v>0</v>
          </cell>
          <cell r="CM146">
            <v>0</v>
          </cell>
          <cell r="CO146">
            <v>0</v>
          </cell>
          <cell r="CU146">
            <v>0</v>
          </cell>
          <cell r="CW146">
            <v>0</v>
          </cell>
          <cell r="DC146">
            <v>0</v>
          </cell>
          <cell r="DE146">
            <v>0</v>
          </cell>
          <cell r="DK146">
            <v>0</v>
          </cell>
          <cell r="DM146">
            <v>0</v>
          </cell>
          <cell r="DS146">
            <v>0</v>
          </cell>
          <cell r="DU146">
            <v>0</v>
          </cell>
          <cell r="EA146">
            <v>0</v>
          </cell>
          <cell r="EC146">
            <v>0</v>
          </cell>
          <cell r="EE146">
            <v>16087.470000000001</v>
          </cell>
          <cell r="EG146">
            <v>14886</v>
          </cell>
          <cell r="EI146">
            <v>1201.4700000000012</v>
          </cell>
          <cell r="EK146">
            <v>8.0711406690850543E-2</v>
          </cell>
          <cell r="EM146">
            <v>16087.470000000001</v>
          </cell>
          <cell r="EO146">
            <v>14886</v>
          </cell>
          <cell r="EQ146">
            <v>1201.4700000000012</v>
          </cell>
          <cell r="ES146">
            <v>8.0711406690850543E-2</v>
          </cell>
          <cell r="EU146">
            <v>0</v>
          </cell>
          <cell r="EW146">
            <v>0</v>
          </cell>
          <cell r="EY146">
            <v>0</v>
          </cell>
          <cell r="FA146">
            <v>0</v>
          </cell>
          <cell r="FC146">
            <v>0</v>
          </cell>
          <cell r="FG146">
            <v>0</v>
          </cell>
          <cell r="FI146">
            <v>0</v>
          </cell>
        </row>
        <row r="147">
          <cell r="C147" t="str">
            <v>ABA630</v>
          </cell>
          <cell r="E147" t="str">
            <v>B.II.5.b) Crediti v/sperimentazioni gestionali</v>
          </cell>
          <cell r="K147">
            <v>0</v>
          </cell>
          <cell r="M147">
            <v>0</v>
          </cell>
          <cell r="S147">
            <v>0</v>
          </cell>
          <cell r="U147">
            <v>0</v>
          </cell>
          <cell r="AA147">
            <v>0</v>
          </cell>
          <cell r="AC147">
            <v>0</v>
          </cell>
          <cell r="AI147">
            <v>0</v>
          </cell>
          <cell r="AK147">
            <v>0</v>
          </cell>
          <cell r="AQ147">
            <v>0</v>
          </cell>
          <cell r="AS147">
            <v>0</v>
          </cell>
          <cell r="AY147">
            <v>0</v>
          </cell>
          <cell r="BA147">
            <v>0</v>
          </cell>
          <cell r="BG147">
            <v>0</v>
          </cell>
          <cell r="BI147">
            <v>0</v>
          </cell>
          <cell r="BO147">
            <v>0</v>
          </cell>
          <cell r="BQ147">
            <v>0</v>
          </cell>
          <cell r="BW147">
            <v>0</v>
          </cell>
          <cell r="BY147">
            <v>0</v>
          </cell>
          <cell r="CE147">
            <v>0</v>
          </cell>
          <cell r="CG147">
            <v>0</v>
          </cell>
          <cell r="CM147">
            <v>0</v>
          </cell>
          <cell r="CO147">
            <v>0</v>
          </cell>
          <cell r="CU147">
            <v>0</v>
          </cell>
          <cell r="CW147">
            <v>0</v>
          </cell>
          <cell r="DC147">
            <v>0</v>
          </cell>
          <cell r="DE147">
            <v>0</v>
          </cell>
          <cell r="DK147">
            <v>0</v>
          </cell>
          <cell r="DM147">
            <v>0</v>
          </cell>
          <cell r="DS147">
            <v>0</v>
          </cell>
          <cell r="DU147">
            <v>0</v>
          </cell>
          <cell r="EA147">
            <v>0</v>
          </cell>
          <cell r="EC147">
            <v>0</v>
          </cell>
          <cell r="EE147">
            <v>0</v>
          </cell>
          <cell r="EG147">
            <v>0</v>
          </cell>
          <cell r="EI147">
            <v>0</v>
          </cell>
          <cell r="EK147">
            <v>0</v>
          </cell>
          <cell r="EM147">
            <v>0</v>
          </cell>
          <cell r="EO147">
            <v>0</v>
          </cell>
          <cell r="EQ147">
            <v>0</v>
          </cell>
          <cell r="ES147">
            <v>0</v>
          </cell>
          <cell r="EU147">
            <v>0</v>
          </cell>
          <cell r="EW147">
            <v>0</v>
          </cell>
          <cell r="EY147">
            <v>0</v>
          </cell>
          <cell r="FA147">
            <v>0</v>
          </cell>
          <cell r="FC147">
            <v>0</v>
          </cell>
          <cell r="FG147">
            <v>0</v>
          </cell>
          <cell r="FI147">
            <v>0</v>
          </cell>
        </row>
        <row r="148">
          <cell r="C148" t="str">
            <v>ABA640</v>
          </cell>
          <cell r="E148" t="str">
            <v>B.II.5.c) Crediti v/altre partecipate</v>
          </cell>
          <cell r="K148">
            <v>0</v>
          </cell>
          <cell r="M148">
            <v>0</v>
          </cell>
          <cell r="S148">
            <v>0</v>
          </cell>
          <cell r="U148">
            <v>0</v>
          </cell>
          <cell r="AA148">
            <v>0</v>
          </cell>
          <cell r="AC148">
            <v>0</v>
          </cell>
          <cell r="AI148">
            <v>0</v>
          </cell>
          <cell r="AK148">
            <v>0</v>
          </cell>
          <cell r="AQ148">
            <v>0</v>
          </cell>
          <cell r="AS148">
            <v>0</v>
          </cell>
          <cell r="AY148">
            <v>0</v>
          </cell>
          <cell r="BA148">
            <v>0</v>
          </cell>
          <cell r="BG148">
            <v>0</v>
          </cell>
          <cell r="BI148">
            <v>0</v>
          </cell>
          <cell r="BO148">
            <v>0</v>
          </cell>
          <cell r="BQ148">
            <v>0</v>
          </cell>
          <cell r="BW148">
            <v>0</v>
          </cell>
          <cell r="BY148">
            <v>0</v>
          </cell>
          <cell r="CE148">
            <v>0</v>
          </cell>
          <cell r="CG148">
            <v>0</v>
          </cell>
          <cell r="CM148">
            <v>0</v>
          </cell>
          <cell r="CO148">
            <v>0</v>
          </cell>
          <cell r="CU148">
            <v>0</v>
          </cell>
          <cell r="CW148">
            <v>0</v>
          </cell>
          <cell r="DC148">
            <v>0</v>
          </cell>
          <cell r="DE148">
            <v>0</v>
          </cell>
          <cell r="DK148">
            <v>0</v>
          </cell>
          <cell r="DM148">
            <v>0</v>
          </cell>
          <cell r="DS148">
            <v>0</v>
          </cell>
          <cell r="DU148">
            <v>0</v>
          </cell>
          <cell r="EA148">
            <v>0</v>
          </cell>
          <cell r="EC148">
            <v>0</v>
          </cell>
          <cell r="EE148">
            <v>0</v>
          </cell>
          <cell r="EG148">
            <v>0</v>
          </cell>
          <cell r="EI148">
            <v>0</v>
          </cell>
          <cell r="EK148">
            <v>0</v>
          </cell>
          <cell r="EM148">
            <v>0</v>
          </cell>
          <cell r="EO148">
            <v>0</v>
          </cell>
          <cell r="EQ148">
            <v>0</v>
          </cell>
          <cell r="ES148">
            <v>0</v>
          </cell>
          <cell r="EU148">
            <v>0</v>
          </cell>
          <cell r="EW148">
            <v>0</v>
          </cell>
          <cell r="EY148">
            <v>0</v>
          </cell>
          <cell r="FA148">
            <v>0</v>
          </cell>
          <cell r="FC148">
            <v>0</v>
          </cell>
          <cell r="FG148">
            <v>0</v>
          </cell>
          <cell r="FI148">
            <v>0</v>
          </cell>
        </row>
        <row r="149">
          <cell r="C149" t="str">
            <v>ABA650</v>
          </cell>
          <cell r="E149" t="str">
            <v>B.II.6) Crediti v/Erario</v>
          </cell>
          <cell r="K149">
            <v>0</v>
          </cell>
          <cell r="M149">
            <v>0</v>
          </cell>
          <cell r="S149">
            <v>0</v>
          </cell>
          <cell r="U149">
            <v>0</v>
          </cell>
          <cell r="AA149">
            <v>0</v>
          </cell>
          <cell r="AC149">
            <v>0</v>
          </cell>
          <cell r="AI149">
            <v>0</v>
          </cell>
          <cell r="AK149">
            <v>0</v>
          </cell>
          <cell r="AQ149">
            <v>0</v>
          </cell>
          <cell r="AS149">
            <v>0</v>
          </cell>
          <cell r="AY149">
            <v>0</v>
          </cell>
          <cell r="BA149">
            <v>0</v>
          </cell>
          <cell r="BG149">
            <v>0</v>
          </cell>
          <cell r="BI149">
            <v>0</v>
          </cell>
          <cell r="BO149">
            <v>0</v>
          </cell>
          <cell r="BQ149">
            <v>0</v>
          </cell>
          <cell r="BW149">
            <v>0</v>
          </cell>
          <cell r="BY149">
            <v>0</v>
          </cell>
          <cell r="CE149">
            <v>0</v>
          </cell>
          <cell r="CG149">
            <v>0</v>
          </cell>
          <cell r="CM149">
            <v>0</v>
          </cell>
          <cell r="CO149">
            <v>0</v>
          </cell>
          <cell r="CU149">
            <v>0</v>
          </cell>
          <cell r="CW149">
            <v>0</v>
          </cell>
          <cell r="DC149">
            <v>0</v>
          </cell>
          <cell r="DE149">
            <v>0</v>
          </cell>
          <cell r="DK149">
            <v>0</v>
          </cell>
          <cell r="DM149">
            <v>0</v>
          </cell>
          <cell r="DS149">
            <v>0</v>
          </cell>
          <cell r="DU149">
            <v>0</v>
          </cell>
          <cell r="EA149">
            <v>0</v>
          </cell>
          <cell r="EC149">
            <v>0</v>
          </cell>
          <cell r="EE149">
            <v>5364.9</v>
          </cell>
          <cell r="EG149">
            <v>4536.8899999999994</v>
          </cell>
          <cell r="EI149">
            <v>828.01000000000022</v>
          </cell>
          <cell r="EK149">
            <v>0.18250607795207738</v>
          </cell>
          <cell r="EM149">
            <v>5364.9</v>
          </cell>
          <cell r="EO149">
            <v>4536.8899999999994</v>
          </cell>
          <cell r="EQ149">
            <v>828.01000000000022</v>
          </cell>
          <cell r="ES149">
            <v>0.18250607795207738</v>
          </cell>
          <cell r="EU149">
            <v>0</v>
          </cell>
          <cell r="EW149">
            <v>0</v>
          </cell>
          <cell r="EY149">
            <v>0</v>
          </cell>
          <cell r="FA149">
            <v>0</v>
          </cell>
          <cell r="FC149">
            <v>0</v>
          </cell>
          <cell r="FG149">
            <v>0</v>
          </cell>
          <cell r="FI149">
            <v>0</v>
          </cell>
        </row>
        <row r="150">
          <cell r="C150" t="str">
            <v>ABA660</v>
          </cell>
          <cell r="E150" t="str">
            <v>B.II.7) Crediti v/altri</v>
          </cell>
          <cell r="K150">
            <v>0</v>
          </cell>
          <cell r="M150">
            <v>0</v>
          </cell>
          <cell r="S150">
            <v>0</v>
          </cell>
          <cell r="U150">
            <v>0</v>
          </cell>
          <cell r="AA150">
            <v>0</v>
          </cell>
          <cell r="AC150">
            <v>0</v>
          </cell>
          <cell r="AI150">
            <v>0</v>
          </cell>
          <cell r="AK150">
            <v>0</v>
          </cell>
          <cell r="AQ150">
            <v>0</v>
          </cell>
          <cell r="AS150">
            <v>0</v>
          </cell>
          <cell r="AY150">
            <v>0</v>
          </cell>
          <cell r="BA150">
            <v>0</v>
          </cell>
          <cell r="BG150">
            <v>0</v>
          </cell>
          <cell r="BI150">
            <v>0</v>
          </cell>
          <cell r="BO150">
            <v>0</v>
          </cell>
          <cell r="BQ150">
            <v>0</v>
          </cell>
          <cell r="BW150">
            <v>0</v>
          </cell>
          <cell r="BY150">
            <v>0</v>
          </cell>
          <cell r="CE150">
            <v>0</v>
          </cell>
          <cell r="CG150">
            <v>0</v>
          </cell>
          <cell r="CM150">
            <v>0</v>
          </cell>
          <cell r="CO150">
            <v>0</v>
          </cell>
          <cell r="CU150">
            <v>0</v>
          </cell>
          <cell r="CW150">
            <v>0</v>
          </cell>
          <cell r="DC150">
            <v>0</v>
          </cell>
          <cell r="DE150">
            <v>0</v>
          </cell>
          <cell r="DK150">
            <v>0</v>
          </cell>
          <cell r="DM150">
            <v>0</v>
          </cell>
          <cell r="DS150">
            <v>0</v>
          </cell>
          <cell r="DU150">
            <v>0</v>
          </cell>
          <cell r="EA150">
            <v>0</v>
          </cell>
          <cell r="EC150">
            <v>0</v>
          </cell>
          <cell r="EE150">
            <v>15806900.949999997</v>
          </cell>
          <cell r="EG150">
            <v>5883104.0500000026</v>
          </cell>
          <cell r="EI150">
            <v>9923796.8999999948</v>
          </cell>
          <cell r="EK150">
            <v>1.6868300841967925</v>
          </cell>
          <cell r="EM150">
            <v>15806900.949999997</v>
          </cell>
          <cell r="EO150">
            <v>5883104.0500000026</v>
          </cell>
          <cell r="EQ150">
            <v>9923796.8999999948</v>
          </cell>
          <cell r="ES150">
            <v>1.6868300841967925</v>
          </cell>
          <cell r="EU150">
            <v>849000</v>
          </cell>
          <cell r="EW150">
            <v>0</v>
          </cell>
          <cell r="EY150">
            <v>849000</v>
          </cell>
          <cell r="FA150" t="e">
            <v>#DIV/0!</v>
          </cell>
          <cell r="FC150">
            <v>0</v>
          </cell>
          <cell r="FG150">
            <v>0</v>
          </cell>
          <cell r="FI150">
            <v>0</v>
          </cell>
        </row>
        <row r="151">
          <cell r="C151" t="str">
            <v>ABA670</v>
          </cell>
          <cell r="E151" t="str">
            <v>B.II.7.a) Crediti v/clienti privati</v>
          </cell>
          <cell r="K151">
            <v>0</v>
          </cell>
          <cell r="M151">
            <v>0</v>
          </cell>
          <cell r="S151">
            <v>0</v>
          </cell>
          <cell r="U151">
            <v>0</v>
          </cell>
          <cell r="AA151">
            <v>0</v>
          </cell>
          <cell r="AC151">
            <v>0</v>
          </cell>
          <cell r="AI151">
            <v>0</v>
          </cell>
          <cell r="AK151">
            <v>0</v>
          </cell>
          <cell r="AQ151">
            <v>0</v>
          </cell>
          <cell r="AS151">
            <v>0</v>
          </cell>
          <cell r="AY151">
            <v>0</v>
          </cell>
          <cell r="BA151">
            <v>0</v>
          </cell>
          <cell r="BG151">
            <v>0</v>
          </cell>
          <cell r="BI151">
            <v>0</v>
          </cell>
          <cell r="BO151">
            <v>0</v>
          </cell>
          <cell r="BQ151">
            <v>0</v>
          </cell>
          <cell r="BW151">
            <v>0</v>
          </cell>
          <cell r="BY151">
            <v>0</v>
          </cell>
          <cell r="CE151">
            <v>0</v>
          </cell>
          <cell r="CG151">
            <v>0</v>
          </cell>
          <cell r="CM151">
            <v>0</v>
          </cell>
          <cell r="CO151">
            <v>0</v>
          </cell>
          <cell r="CU151">
            <v>0</v>
          </cell>
          <cell r="CW151">
            <v>0</v>
          </cell>
          <cell r="DC151">
            <v>0</v>
          </cell>
          <cell r="DE151">
            <v>0</v>
          </cell>
          <cell r="DK151">
            <v>0</v>
          </cell>
          <cell r="DM151">
            <v>0</v>
          </cell>
          <cell r="DS151">
            <v>0</v>
          </cell>
          <cell r="DU151">
            <v>0</v>
          </cell>
          <cell r="EA151">
            <v>0</v>
          </cell>
          <cell r="EC151">
            <v>0</v>
          </cell>
          <cell r="EE151">
            <v>13415410.1</v>
          </cell>
          <cell r="EG151">
            <v>3883921.8800000027</v>
          </cell>
          <cell r="EI151">
            <v>9531488.2199999969</v>
          </cell>
          <cell r="EK151">
            <v>2.4540885513382134</v>
          </cell>
          <cell r="EM151">
            <v>13415410.1</v>
          </cell>
          <cell r="EO151">
            <v>3883921.8800000027</v>
          </cell>
          <cell r="EQ151">
            <v>9531488.2199999969</v>
          </cell>
          <cell r="ES151">
            <v>2.4540885513382134</v>
          </cell>
          <cell r="EU151">
            <v>0</v>
          </cell>
          <cell r="EW151">
            <v>0</v>
          </cell>
          <cell r="EY151">
            <v>0</v>
          </cell>
          <cell r="FA151">
            <v>0</v>
          </cell>
          <cell r="FC151">
            <v>0</v>
          </cell>
          <cell r="FG151">
            <v>0</v>
          </cell>
          <cell r="FI151">
            <v>0</v>
          </cell>
        </row>
        <row r="152">
          <cell r="C152" t="str">
            <v>ABA680</v>
          </cell>
          <cell r="E152" t="str">
            <v>B.II.7.b) Crediti v/gestioni liquidatorie</v>
          </cell>
          <cell r="K152">
            <v>0</v>
          </cell>
          <cell r="M152">
            <v>0</v>
          </cell>
          <cell r="S152">
            <v>0</v>
          </cell>
          <cell r="U152">
            <v>0</v>
          </cell>
          <cell r="AA152">
            <v>0</v>
          </cell>
          <cell r="AC152">
            <v>0</v>
          </cell>
          <cell r="AI152">
            <v>0</v>
          </cell>
          <cell r="AK152">
            <v>0</v>
          </cell>
          <cell r="AQ152">
            <v>0</v>
          </cell>
          <cell r="AS152">
            <v>0</v>
          </cell>
          <cell r="AY152">
            <v>0</v>
          </cell>
          <cell r="BA152">
            <v>0</v>
          </cell>
          <cell r="BG152">
            <v>0</v>
          </cell>
          <cell r="BI152">
            <v>0</v>
          </cell>
          <cell r="BO152">
            <v>0</v>
          </cell>
          <cell r="BQ152">
            <v>0</v>
          </cell>
          <cell r="BW152">
            <v>0</v>
          </cell>
          <cell r="BY152">
            <v>0</v>
          </cell>
          <cell r="CE152">
            <v>0</v>
          </cell>
          <cell r="CG152">
            <v>0</v>
          </cell>
          <cell r="CM152">
            <v>0</v>
          </cell>
          <cell r="CO152">
            <v>0</v>
          </cell>
          <cell r="CU152">
            <v>0</v>
          </cell>
          <cell r="CW152">
            <v>0</v>
          </cell>
          <cell r="DC152">
            <v>0</v>
          </cell>
          <cell r="DE152">
            <v>0</v>
          </cell>
          <cell r="DK152">
            <v>0</v>
          </cell>
          <cell r="DM152">
            <v>0</v>
          </cell>
          <cell r="DS152">
            <v>0</v>
          </cell>
          <cell r="DU152">
            <v>0</v>
          </cell>
          <cell r="EA152">
            <v>0</v>
          </cell>
          <cell r="EC152">
            <v>0</v>
          </cell>
          <cell r="EE152">
            <v>375555.95999999996</v>
          </cell>
          <cell r="EG152">
            <v>-77.900000000372529</v>
          </cell>
          <cell r="EI152">
            <v>375633.86000000034</v>
          </cell>
          <cell r="EK152">
            <v>-4822.0007701951736</v>
          </cell>
          <cell r="EM152">
            <v>375555.95999999996</v>
          </cell>
          <cell r="EO152">
            <v>-77.900000000372529</v>
          </cell>
          <cell r="EQ152">
            <v>375633.86000000034</v>
          </cell>
          <cell r="ES152">
            <v>-4822.0007701951736</v>
          </cell>
          <cell r="EU152">
            <v>0</v>
          </cell>
          <cell r="EW152">
            <v>0</v>
          </cell>
          <cell r="EY152">
            <v>0</v>
          </cell>
          <cell r="FA152">
            <v>0</v>
          </cell>
          <cell r="FC152">
            <v>0</v>
          </cell>
          <cell r="FG152">
            <v>0</v>
          </cell>
          <cell r="FI152">
            <v>0</v>
          </cell>
        </row>
        <row r="153">
          <cell r="C153" t="str">
            <v>ABA690</v>
          </cell>
          <cell r="E153" t="str">
            <v>B.II.7.c) Crediti v/altri soggetti pubblici</v>
          </cell>
          <cell r="K153">
            <v>0</v>
          </cell>
          <cell r="M153">
            <v>0</v>
          </cell>
          <cell r="S153">
            <v>0</v>
          </cell>
          <cell r="U153">
            <v>0</v>
          </cell>
          <cell r="AA153">
            <v>0</v>
          </cell>
          <cell r="AC153">
            <v>0</v>
          </cell>
          <cell r="AI153">
            <v>0</v>
          </cell>
          <cell r="AK153">
            <v>0</v>
          </cell>
          <cell r="AQ153">
            <v>0</v>
          </cell>
          <cell r="AS153">
            <v>0</v>
          </cell>
          <cell r="AY153">
            <v>0</v>
          </cell>
          <cell r="BA153">
            <v>0</v>
          </cell>
          <cell r="BG153">
            <v>0</v>
          </cell>
          <cell r="BI153">
            <v>0</v>
          </cell>
          <cell r="BO153">
            <v>0</v>
          </cell>
          <cell r="BQ153">
            <v>0</v>
          </cell>
          <cell r="BW153">
            <v>0</v>
          </cell>
          <cell r="BY153">
            <v>0</v>
          </cell>
          <cell r="CE153">
            <v>0</v>
          </cell>
          <cell r="CG153">
            <v>0</v>
          </cell>
          <cell r="CM153">
            <v>0</v>
          </cell>
          <cell r="CO153">
            <v>0</v>
          </cell>
          <cell r="CU153">
            <v>0</v>
          </cell>
          <cell r="CW153">
            <v>0</v>
          </cell>
          <cell r="DC153">
            <v>0</v>
          </cell>
          <cell r="DE153">
            <v>0</v>
          </cell>
          <cell r="DK153">
            <v>0</v>
          </cell>
          <cell r="DM153">
            <v>0</v>
          </cell>
          <cell r="DS153">
            <v>0</v>
          </cell>
          <cell r="DU153">
            <v>0</v>
          </cell>
          <cell r="EA153">
            <v>0</v>
          </cell>
          <cell r="EC153">
            <v>0</v>
          </cell>
          <cell r="EE153">
            <v>1587724.63</v>
          </cell>
          <cell r="EG153">
            <v>1528007.21</v>
          </cell>
          <cell r="EI153">
            <v>59717.419999999925</v>
          </cell>
          <cell r="EK153">
            <v>3.9081896740526458E-2</v>
          </cell>
          <cell r="EM153">
            <v>1587724.63</v>
          </cell>
          <cell r="EO153">
            <v>1528007.21</v>
          </cell>
          <cell r="EQ153">
            <v>59717.419999999925</v>
          </cell>
          <cell r="ES153">
            <v>3.9081896740526458E-2</v>
          </cell>
          <cell r="EU153">
            <v>0</v>
          </cell>
          <cell r="EW153">
            <v>0</v>
          </cell>
          <cell r="EY153">
            <v>0</v>
          </cell>
          <cell r="FA153">
            <v>0</v>
          </cell>
          <cell r="FC153">
            <v>0</v>
          </cell>
          <cell r="FG153">
            <v>0</v>
          </cell>
          <cell r="FI153">
            <v>0</v>
          </cell>
        </row>
        <row r="154">
          <cell r="C154" t="str">
            <v>ABA700</v>
          </cell>
          <cell r="E154" t="str">
            <v>B.II.7.d) Crediti v/altri soggetti pubblici per ricerca</v>
          </cell>
          <cell r="K154">
            <v>0</v>
          </cell>
          <cell r="M154">
            <v>0</v>
          </cell>
          <cell r="S154">
            <v>0</v>
          </cell>
          <cell r="U154">
            <v>0</v>
          </cell>
          <cell r="AA154">
            <v>0</v>
          </cell>
          <cell r="AC154">
            <v>0</v>
          </cell>
          <cell r="AI154">
            <v>0</v>
          </cell>
          <cell r="AK154">
            <v>0</v>
          </cell>
          <cell r="AQ154">
            <v>0</v>
          </cell>
          <cell r="AS154">
            <v>0</v>
          </cell>
          <cell r="AY154">
            <v>0</v>
          </cell>
          <cell r="BA154">
            <v>0</v>
          </cell>
          <cell r="BG154">
            <v>0</v>
          </cell>
          <cell r="BI154">
            <v>0</v>
          </cell>
          <cell r="BO154">
            <v>0</v>
          </cell>
          <cell r="BQ154">
            <v>0</v>
          </cell>
          <cell r="BW154">
            <v>0</v>
          </cell>
          <cell r="BY154">
            <v>0</v>
          </cell>
          <cell r="CE154">
            <v>0</v>
          </cell>
          <cell r="CG154">
            <v>0</v>
          </cell>
          <cell r="CM154">
            <v>0</v>
          </cell>
          <cell r="CO154">
            <v>0</v>
          </cell>
          <cell r="CU154">
            <v>0</v>
          </cell>
          <cell r="CW154">
            <v>0</v>
          </cell>
          <cell r="DC154">
            <v>0</v>
          </cell>
          <cell r="DE154">
            <v>0</v>
          </cell>
          <cell r="DK154">
            <v>0</v>
          </cell>
          <cell r="DM154">
            <v>0</v>
          </cell>
          <cell r="DS154">
            <v>0</v>
          </cell>
          <cell r="DU154">
            <v>0</v>
          </cell>
          <cell r="EA154">
            <v>0</v>
          </cell>
          <cell r="EC154">
            <v>0</v>
          </cell>
          <cell r="EE154">
            <v>0</v>
          </cell>
          <cell r="EG154">
            <v>0</v>
          </cell>
          <cell r="EI154">
            <v>0</v>
          </cell>
          <cell r="EK154">
            <v>0</v>
          </cell>
          <cell r="EM154">
            <v>0</v>
          </cell>
          <cell r="EO154">
            <v>0</v>
          </cell>
          <cell r="EQ154">
            <v>0</v>
          </cell>
          <cell r="ES154">
            <v>0</v>
          </cell>
          <cell r="EU154">
            <v>0</v>
          </cell>
          <cell r="EW154">
            <v>0</v>
          </cell>
          <cell r="EY154">
            <v>0</v>
          </cell>
          <cell r="FA154">
            <v>0</v>
          </cell>
          <cell r="FC154">
            <v>0</v>
          </cell>
          <cell r="FG154">
            <v>0</v>
          </cell>
          <cell r="FI154">
            <v>0</v>
          </cell>
        </row>
        <row r="155">
          <cell r="C155" t="str">
            <v>ABA710</v>
          </cell>
          <cell r="E155" t="str">
            <v>B.II.7.e) Altri crediti diversi</v>
          </cell>
          <cell r="K155">
            <v>0</v>
          </cell>
          <cell r="M155">
            <v>0</v>
          </cell>
          <cell r="S155">
            <v>0</v>
          </cell>
          <cell r="U155">
            <v>0</v>
          </cell>
          <cell r="AA155">
            <v>0</v>
          </cell>
          <cell r="AC155">
            <v>0</v>
          </cell>
          <cell r="AI155">
            <v>0</v>
          </cell>
          <cell r="AK155">
            <v>0</v>
          </cell>
          <cell r="AQ155">
            <v>0</v>
          </cell>
          <cell r="AS155">
            <v>0</v>
          </cell>
          <cell r="AY155">
            <v>0</v>
          </cell>
          <cell r="BA155">
            <v>0</v>
          </cell>
          <cell r="BG155">
            <v>0</v>
          </cell>
          <cell r="BI155">
            <v>0</v>
          </cell>
          <cell r="BO155">
            <v>0</v>
          </cell>
          <cell r="BQ155">
            <v>0</v>
          </cell>
          <cell r="BW155">
            <v>0</v>
          </cell>
          <cell r="BY155">
            <v>0</v>
          </cell>
          <cell r="CE155">
            <v>0</v>
          </cell>
          <cell r="CG155">
            <v>0</v>
          </cell>
          <cell r="CM155">
            <v>0</v>
          </cell>
          <cell r="CO155">
            <v>0</v>
          </cell>
          <cell r="CU155">
            <v>0</v>
          </cell>
          <cell r="CW155">
            <v>0</v>
          </cell>
          <cell r="DC155">
            <v>0</v>
          </cell>
          <cell r="DE155">
            <v>0</v>
          </cell>
          <cell r="DK155">
            <v>0</v>
          </cell>
          <cell r="DM155">
            <v>0</v>
          </cell>
          <cell r="DS155">
            <v>0</v>
          </cell>
          <cell r="DU155">
            <v>0</v>
          </cell>
          <cell r="EA155">
            <v>0</v>
          </cell>
          <cell r="EC155">
            <v>0</v>
          </cell>
          <cell r="EE155">
            <v>428210.25999999983</v>
          </cell>
          <cell r="EG155">
            <v>471252.86</v>
          </cell>
          <cell r="EI155">
            <v>-43042.600000000151</v>
          </cell>
          <cell r="EK155">
            <v>-9.1336527909878687E-2</v>
          </cell>
          <cell r="EM155">
            <v>428210.25999999983</v>
          </cell>
          <cell r="EO155">
            <v>471252.86</v>
          </cell>
          <cell r="EQ155">
            <v>-43042.600000000151</v>
          </cell>
          <cell r="ES155">
            <v>-9.1336527909878687E-2</v>
          </cell>
          <cell r="EU155">
            <v>849000</v>
          </cell>
          <cell r="EW155">
            <v>0</v>
          </cell>
          <cell r="EY155">
            <v>849000</v>
          </cell>
          <cell r="FA155" t="e">
            <v>#DIV/0!</v>
          </cell>
          <cell r="FC155">
            <v>0</v>
          </cell>
          <cell r="FG155">
            <v>0</v>
          </cell>
          <cell r="FI155">
            <v>0</v>
          </cell>
        </row>
        <row r="156">
          <cell r="C156" t="str">
            <v>ABA720</v>
          </cell>
          <cell r="E156" t="str">
            <v>B.III)  ATTIVITA' FINANZIARIE CHE NON COSTITUISCONO IMMOBILIZZAZIONI</v>
          </cell>
          <cell r="K156">
            <v>0</v>
          </cell>
          <cell r="M156">
            <v>0</v>
          </cell>
          <cell r="S156">
            <v>0</v>
          </cell>
          <cell r="U156">
            <v>0</v>
          </cell>
          <cell r="AA156">
            <v>0</v>
          </cell>
          <cell r="AC156">
            <v>0</v>
          </cell>
          <cell r="AI156">
            <v>0</v>
          </cell>
          <cell r="AK156">
            <v>0</v>
          </cell>
          <cell r="AQ156">
            <v>0</v>
          </cell>
          <cell r="AS156">
            <v>0</v>
          </cell>
          <cell r="AY156">
            <v>0</v>
          </cell>
          <cell r="BA156">
            <v>0</v>
          </cell>
          <cell r="BG156">
            <v>0</v>
          </cell>
          <cell r="BI156">
            <v>0</v>
          </cell>
          <cell r="BO156">
            <v>0</v>
          </cell>
          <cell r="BQ156">
            <v>0</v>
          </cell>
          <cell r="BW156">
            <v>0</v>
          </cell>
          <cell r="BY156">
            <v>0</v>
          </cell>
          <cell r="CE156">
            <v>0</v>
          </cell>
          <cell r="CG156">
            <v>0</v>
          </cell>
          <cell r="CM156">
            <v>0</v>
          </cell>
          <cell r="CO156">
            <v>0</v>
          </cell>
          <cell r="CU156">
            <v>0</v>
          </cell>
          <cell r="CW156">
            <v>0</v>
          </cell>
          <cell r="DC156">
            <v>0</v>
          </cell>
          <cell r="DE156">
            <v>0</v>
          </cell>
          <cell r="DK156">
            <v>0</v>
          </cell>
          <cell r="DM156">
            <v>0</v>
          </cell>
          <cell r="DS156">
            <v>0</v>
          </cell>
          <cell r="DU156">
            <v>0</v>
          </cell>
          <cell r="EA156">
            <v>0</v>
          </cell>
          <cell r="EC156">
            <v>0</v>
          </cell>
          <cell r="EE156">
            <v>0</v>
          </cell>
          <cell r="EG156">
            <v>0</v>
          </cell>
          <cell r="EI156">
            <v>0</v>
          </cell>
          <cell r="EK156">
            <v>0</v>
          </cell>
          <cell r="EM156">
            <v>0</v>
          </cell>
          <cell r="EO156">
            <v>0</v>
          </cell>
          <cell r="EQ156">
            <v>0</v>
          </cell>
          <cell r="ES156">
            <v>0</v>
          </cell>
          <cell r="EU156">
            <v>0</v>
          </cell>
          <cell r="EW156">
            <v>0</v>
          </cell>
          <cell r="EY156">
            <v>0</v>
          </cell>
          <cell r="FA156">
            <v>0</v>
          </cell>
          <cell r="FC156">
            <v>0</v>
          </cell>
          <cell r="FG156">
            <v>0</v>
          </cell>
          <cell r="FI156">
            <v>0</v>
          </cell>
        </row>
        <row r="157">
          <cell r="C157" t="str">
            <v>ABA730</v>
          </cell>
          <cell r="E157" t="str">
            <v>B.III.1)  Partecipazioni che non costituiscono immobilizzazioni</v>
          </cell>
          <cell r="K157">
            <v>0</v>
          </cell>
          <cell r="M157">
            <v>0</v>
          </cell>
          <cell r="S157">
            <v>0</v>
          </cell>
          <cell r="U157">
            <v>0</v>
          </cell>
          <cell r="AA157">
            <v>0</v>
          </cell>
          <cell r="AC157">
            <v>0</v>
          </cell>
          <cell r="AI157">
            <v>0</v>
          </cell>
          <cell r="AK157">
            <v>0</v>
          </cell>
          <cell r="AQ157">
            <v>0</v>
          </cell>
          <cell r="AS157">
            <v>0</v>
          </cell>
          <cell r="AY157">
            <v>0</v>
          </cell>
          <cell r="BA157">
            <v>0</v>
          </cell>
          <cell r="BG157">
            <v>0</v>
          </cell>
          <cell r="BI157">
            <v>0</v>
          </cell>
          <cell r="BO157">
            <v>0</v>
          </cell>
          <cell r="BQ157">
            <v>0</v>
          </cell>
          <cell r="BW157">
            <v>0</v>
          </cell>
          <cell r="BY157">
            <v>0</v>
          </cell>
          <cell r="CE157">
            <v>0</v>
          </cell>
          <cell r="CG157">
            <v>0</v>
          </cell>
          <cell r="CM157">
            <v>0</v>
          </cell>
          <cell r="CO157">
            <v>0</v>
          </cell>
          <cell r="CU157">
            <v>0</v>
          </cell>
          <cell r="CW157">
            <v>0</v>
          </cell>
          <cell r="DC157">
            <v>0</v>
          </cell>
          <cell r="DE157">
            <v>0</v>
          </cell>
          <cell r="DK157">
            <v>0</v>
          </cell>
          <cell r="DM157">
            <v>0</v>
          </cell>
          <cell r="DS157">
            <v>0</v>
          </cell>
          <cell r="DU157">
            <v>0</v>
          </cell>
          <cell r="EA157">
            <v>0</v>
          </cell>
          <cell r="EC157">
            <v>0</v>
          </cell>
          <cell r="EE157">
            <v>0</v>
          </cell>
          <cell r="EG157">
            <v>0</v>
          </cell>
          <cell r="EI157">
            <v>0</v>
          </cell>
          <cell r="EK157">
            <v>0</v>
          </cell>
          <cell r="EM157">
            <v>0</v>
          </cell>
          <cell r="EO157">
            <v>0</v>
          </cell>
          <cell r="EQ157">
            <v>0</v>
          </cell>
          <cell r="ES157">
            <v>0</v>
          </cell>
          <cell r="EU157">
            <v>0</v>
          </cell>
          <cell r="EW157">
            <v>0</v>
          </cell>
          <cell r="EY157">
            <v>0</v>
          </cell>
          <cell r="FA157">
            <v>0</v>
          </cell>
          <cell r="FC157">
            <v>0</v>
          </cell>
          <cell r="FG157">
            <v>0</v>
          </cell>
          <cell r="FI157">
            <v>0</v>
          </cell>
        </row>
        <row r="158">
          <cell r="C158" t="str">
            <v>ABA740</v>
          </cell>
          <cell r="E158" t="str">
            <v>B.III.2)  Altri titoli che non costituiscono immobilizzazioni</v>
          </cell>
          <cell r="K158">
            <v>0</v>
          </cell>
          <cell r="M158">
            <v>0</v>
          </cell>
          <cell r="S158">
            <v>0</v>
          </cell>
          <cell r="U158">
            <v>0</v>
          </cell>
          <cell r="AA158">
            <v>0</v>
          </cell>
          <cell r="AC158">
            <v>0</v>
          </cell>
          <cell r="AI158">
            <v>0</v>
          </cell>
          <cell r="AK158">
            <v>0</v>
          </cell>
          <cell r="AQ158">
            <v>0</v>
          </cell>
          <cell r="AS158">
            <v>0</v>
          </cell>
          <cell r="AY158">
            <v>0</v>
          </cell>
          <cell r="BA158">
            <v>0</v>
          </cell>
          <cell r="BG158">
            <v>0</v>
          </cell>
          <cell r="BI158">
            <v>0</v>
          </cell>
          <cell r="BO158">
            <v>0</v>
          </cell>
          <cell r="BQ158">
            <v>0</v>
          </cell>
          <cell r="BW158">
            <v>0</v>
          </cell>
          <cell r="BY158">
            <v>0</v>
          </cell>
          <cell r="CE158">
            <v>0</v>
          </cell>
          <cell r="CG158">
            <v>0</v>
          </cell>
          <cell r="CM158">
            <v>0</v>
          </cell>
          <cell r="CO158">
            <v>0</v>
          </cell>
          <cell r="CU158">
            <v>0</v>
          </cell>
          <cell r="CW158">
            <v>0</v>
          </cell>
          <cell r="DC158">
            <v>0</v>
          </cell>
          <cell r="DE158">
            <v>0</v>
          </cell>
          <cell r="DK158">
            <v>0</v>
          </cell>
          <cell r="DM158">
            <v>0</v>
          </cell>
          <cell r="DS158">
            <v>0</v>
          </cell>
          <cell r="DU158">
            <v>0</v>
          </cell>
          <cell r="EA158">
            <v>0</v>
          </cell>
          <cell r="EC158">
            <v>0</v>
          </cell>
          <cell r="EE158">
            <v>0</v>
          </cell>
          <cell r="EG158">
            <v>0</v>
          </cell>
          <cell r="EI158">
            <v>0</v>
          </cell>
          <cell r="EK158">
            <v>0</v>
          </cell>
          <cell r="EM158">
            <v>0</v>
          </cell>
          <cell r="EO158">
            <v>0</v>
          </cell>
          <cell r="EQ158">
            <v>0</v>
          </cell>
          <cell r="ES158">
            <v>0</v>
          </cell>
          <cell r="EU158">
            <v>0</v>
          </cell>
          <cell r="EW158">
            <v>0</v>
          </cell>
          <cell r="EY158">
            <v>0</v>
          </cell>
          <cell r="FA158">
            <v>0</v>
          </cell>
          <cell r="FC158">
            <v>0</v>
          </cell>
          <cell r="FG158">
            <v>0</v>
          </cell>
          <cell r="FI158">
            <v>0</v>
          </cell>
        </row>
        <row r="159">
          <cell r="C159" t="str">
            <v>ABA750</v>
          </cell>
          <cell r="E159" t="str">
            <v>B.IV)  DISPONIBILITA' LIQUIDE</v>
          </cell>
          <cell r="K159">
            <v>0</v>
          </cell>
          <cell r="M159">
            <v>0</v>
          </cell>
          <cell r="S159">
            <v>0</v>
          </cell>
          <cell r="U159">
            <v>0</v>
          </cell>
          <cell r="AA159">
            <v>0</v>
          </cell>
          <cell r="AC159">
            <v>0</v>
          </cell>
          <cell r="AI159">
            <v>0</v>
          </cell>
          <cell r="AK159">
            <v>0</v>
          </cell>
          <cell r="AQ159">
            <v>0</v>
          </cell>
          <cell r="AS159">
            <v>0</v>
          </cell>
          <cell r="AY159">
            <v>0</v>
          </cell>
          <cell r="BA159">
            <v>0</v>
          </cell>
          <cell r="BG159">
            <v>0</v>
          </cell>
          <cell r="BI159">
            <v>0</v>
          </cell>
          <cell r="BO159">
            <v>0</v>
          </cell>
          <cell r="BQ159">
            <v>0</v>
          </cell>
          <cell r="BW159">
            <v>0</v>
          </cell>
          <cell r="BY159">
            <v>0</v>
          </cell>
          <cell r="CE159">
            <v>0</v>
          </cell>
          <cell r="CG159">
            <v>0</v>
          </cell>
          <cell r="CM159">
            <v>0</v>
          </cell>
          <cell r="CO159">
            <v>0</v>
          </cell>
          <cell r="CU159">
            <v>0</v>
          </cell>
          <cell r="CW159">
            <v>0</v>
          </cell>
          <cell r="DC159">
            <v>0</v>
          </cell>
          <cell r="DE159">
            <v>0</v>
          </cell>
          <cell r="DK159">
            <v>0</v>
          </cell>
          <cell r="DM159">
            <v>0</v>
          </cell>
          <cell r="DS159">
            <v>0</v>
          </cell>
          <cell r="DU159">
            <v>0</v>
          </cell>
          <cell r="EA159">
            <v>0</v>
          </cell>
          <cell r="EC159">
            <v>0</v>
          </cell>
          <cell r="EE159">
            <v>2445515.4999999995</v>
          </cell>
          <cell r="EG159">
            <v>1769720.0900000024</v>
          </cell>
          <cell r="EI159">
            <v>675795.40999999712</v>
          </cell>
          <cell r="EK159">
            <v>0.38186570510141871</v>
          </cell>
          <cell r="EM159">
            <v>2445515.4999999995</v>
          </cell>
          <cell r="EO159">
            <v>1769720.0900000024</v>
          </cell>
          <cell r="EQ159">
            <v>675795.40999999712</v>
          </cell>
          <cell r="ES159">
            <v>0.38186570510141871</v>
          </cell>
          <cell r="EU159">
            <v>61959084.130000003</v>
          </cell>
          <cell r="EW159">
            <v>8822392</v>
          </cell>
          <cell r="EY159">
            <v>53136692.130000003</v>
          </cell>
          <cell r="FA159">
            <v>6.0229348378534988</v>
          </cell>
          <cell r="FC159">
            <v>0</v>
          </cell>
          <cell r="FG159">
            <v>0</v>
          </cell>
          <cell r="FI159">
            <v>0</v>
          </cell>
        </row>
        <row r="160">
          <cell r="C160" t="str">
            <v>ABA760</v>
          </cell>
          <cell r="E160" t="str">
            <v>B.IV.1)  Cassa</v>
          </cell>
          <cell r="K160">
            <v>0</v>
          </cell>
          <cell r="M160">
            <v>0</v>
          </cell>
          <cell r="S160">
            <v>0</v>
          </cell>
          <cell r="U160">
            <v>0</v>
          </cell>
          <cell r="AA160">
            <v>0</v>
          </cell>
          <cell r="AC160">
            <v>0</v>
          </cell>
          <cell r="AI160">
            <v>0</v>
          </cell>
          <cell r="AK160">
            <v>0</v>
          </cell>
          <cell r="AQ160">
            <v>0</v>
          </cell>
          <cell r="AS160">
            <v>0</v>
          </cell>
          <cell r="AY160">
            <v>0</v>
          </cell>
          <cell r="BA160">
            <v>0</v>
          </cell>
          <cell r="BG160">
            <v>0</v>
          </cell>
          <cell r="BI160">
            <v>0</v>
          </cell>
          <cell r="BO160">
            <v>0</v>
          </cell>
          <cell r="BQ160">
            <v>0</v>
          </cell>
          <cell r="BW160">
            <v>0</v>
          </cell>
          <cell r="BY160">
            <v>0</v>
          </cell>
          <cell r="CE160">
            <v>0</v>
          </cell>
          <cell r="CG160">
            <v>0</v>
          </cell>
          <cell r="CM160">
            <v>0</v>
          </cell>
          <cell r="CO160">
            <v>0</v>
          </cell>
          <cell r="CU160">
            <v>0</v>
          </cell>
          <cell r="CW160">
            <v>0</v>
          </cell>
          <cell r="DC160">
            <v>0</v>
          </cell>
          <cell r="DE160">
            <v>0</v>
          </cell>
          <cell r="DK160">
            <v>0</v>
          </cell>
          <cell r="DM160">
            <v>0</v>
          </cell>
          <cell r="DS160">
            <v>0</v>
          </cell>
          <cell r="DU160">
            <v>0</v>
          </cell>
          <cell r="EA160">
            <v>0</v>
          </cell>
          <cell r="EC160">
            <v>0</v>
          </cell>
          <cell r="EE160">
            <v>18246.09</v>
          </cell>
          <cell r="EG160">
            <v>8692.89</v>
          </cell>
          <cell r="EI160">
            <v>9553.2000000000007</v>
          </cell>
          <cell r="EK160">
            <v>1.0989670868951524</v>
          </cell>
          <cell r="EM160">
            <v>18246.09</v>
          </cell>
          <cell r="EO160">
            <v>8692.89</v>
          </cell>
          <cell r="EQ160">
            <v>9553.2000000000007</v>
          </cell>
          <cell r="ES160">
            <v>1.0989670868951524</v>
          </cell>
          <cell r="EU160">
            <v>0</v>
          </cell>
          <cell r="EW160">
            <v>0</v>
          </cell>
          <cell r="EY160">
            <v>0</v>
          </cell>
          <cell r="FA160">
            <v>0</v>
          </cell>
          <cell r="FC160">
            <v>0</v>
          </cell>
          <cell r="FG160">
            <v>0</v>
          </cell>
          <cell r="FI160">
            <v>0</v>
          </cell>
        </row>
        <row r="161">
          <cell r="C161" t="str">
            <v>ABA770</v>
          </cell>
          <cell r="E161" t="str">
            <v>B.IV.2)  Istituto Tesoriere</v>
          </cell>
          <cell r="K161">
            <v>0</v>
          </cell>
          <cell r="M161">
            <v>0</v>
          </cell>
          <cell r="S161">
            <v>0</v>
          </cell>
          <cell r="U161">
            <v>0</v>
          </cell>
          <cell r="AA161">
            <v>0</v>
          </cell>
          <cell r="AC161">
            <v>0</v>
          </cell>
          <cell r="AI161">
            <v>0</v>
          </cell>
          <cell r="AK161">
            <v>0</v>
          </cell>
          <cell r="AQ161">
            <v>0</v>
          </cell>
          <cell r="AS161">
            <v>0</v>
          </cell>
          <cell r="AY161">
            <v>0</v>
          </cell>
          <cell r="BA161">
            <v>0</v>
          </cell>
          <cell r="BG161">
            <v>0</v>
          </cell>
          <cell r="BI161">
            <v>0</v>
          </cell>
          <cell r="BO161">
            <v>0</v>
          </cell>
          <cell r="BQ161">
            <v>0</v>
          </cell>
          <cell r="BW161">
            <v>0</v>
          </cell>
          <cell r="BY161">
            <v>0</v>
          </cell>
          <cell r="CE161">
            <v>0</v>
          </cell>
          <cell r="CG161">
            <v>0</v>
          </cell>
          <cell r="CM161">
            <v>0</v>
          </cell>
          <cell r="CO161">
            <v>0</v>
          </cell>
          <cell r="CU161">
            <v>0</v>
          </cell>
          <cell r="CW161">
            <v>0</v>
          </cell>
          <cell r="DC161">
            <v>0</v>
          </cell>
          <cell r="DE161">
            <v>0</v>
          </cell>
          <cell r="DK161">
            <v>0</v>
          </cell>
          <cell r="DM161">
            <v>0</v>
          </cell>
          <cell r="DS161">
            <v>0</v>
          </cell>
          <cell r="DU161">
            <v>0</v>
          </cell>
          <cell r="EA161">
            <v>0</v>
          </cell>
          <cell r="EC161">
            <v>0</v>
          </cell>
          <cell r="EE161">
            <v>0</v>
          </cell>
          <cell r="EG161">
            <v>3184.3100000023842</v>
          </cell>
          <cell r="EI161">
            <v>-3184.3100000023842</v>
          </cell>
          <cell r="EK161">
            <v>-1</v>
          </cell>
          <cell r="EM161">
            <v>0</v>
          </cell>
          <cell r="EO161">
            <v>3184.3100000023842</v>
          </cell>
          <cell r="EQ161">
            <v>-3184.3100000023842</v>
          </cell>
          <cell r="ES161">
            <v>-1</v>
          </cell>
          <cell r="EU161">
            <v>0</v>
          </cell>
          <cell r="EW161">
            <v>0</v>
          </cell>
          <cell r="EY161">
            <v>0</v>
          </cell>
          <cell r="FA161">
            <v>0</v>
          </cell>
          <cell r="FC161">
            <v>0</v>
          </cell>
          <cell r="FG161">
            <v>0</v>
          </cell>
          <cell r="FI161">
            <v>0</v>
          </cell>
        </row>
        <row r="162">
          <cell r="C162" t="str">
            <v>ABA780</v>
          </cell>
          <cell r="E162" t="str">
            <v>B.IV.3) Tesoreria Unica</v>
          </cell>
          <cell r="K162">
            <v>0</v>
          </cell>
          <cell r="M162">
            <v>0</v>
          </cell>
          <cell r="S162">
            <v>0</v>
          </cell>
          <cell r="U162">
            <v>0</v>
          </cell>
          <cell r="AA162">
            <v>0</v>
          </cell>
          <cell r="AC162">
            <v>0</v>
          </cell>
          <cell r="AI162">
            <v>0</v>
          </cell>
          <cell r="AK162">
            <v>0</v>
          </cell>
          <cell r="AQ162">
            <v>0</v>
          </cell>
          <cell r="AS162">
            <v>0</v>
          </cell>
          <cell r="AY162">
            <v>0</v>
          </cell>
          <cell r="BA162">
            <v>0</v>
          </cell>
          <cell r="BG162">
            <v>0</v>
          </cell>
          <cell r="BI162">
            <v>0</v>
          </cell>
          <cell r="BO162">
            <v>0</v>
          </cell>
          <cell r="BQ162">
            <v>0</v>
          </cell>
          <cell r="BW162">
            <v>0</v>
          </cell>
          <cell r="BY162">
            <v>0</v>
          </cell>
          <cell r="CE162">
            <v>0</v>
          </cell>
          <cell r="CG162">
            <v>0</v>
          </cell>
          <cell r="CM162">
            <v>0</v>
          </cell>
          <cell r="CO162">
            <v>0</v>
          </cell>
          <cell r="CU162">
            <v>0</v>
          </cell>
          <cell r="CW162">
            <v>0</v>
          </cell>
          <cell r="DC162">
            <v>0</v>
          </cell>
          <cell r="DE162">
            <v>0</v>
          </cell>
          <cell r="DK162">
            <v>0</v>
          </cell>
          <cell r="DM162">
            <v>0</v>
          </cell>
          <cell r="DS162">
            <v>0</v>
          </cell>
          <cell r="DU162">
            <v>0</v>
          </cell>
          <cell r="EA162">
            <v>0</v>
          </cell>
          <cell r="EC162">
            <v>0</v>
          </cell>
          <cell r="EE162">
            <v>0</v>
          </cell>
          <cell r="EG162">
            <v>0</v>
          </cell>
          <cell r="EI162">
            <v>0</v>
          </cell>
          <cell r="EK162">
            <v>0</v>
          </cell>
          <cell r="EM162">
            <v>0</v>
          </cell>
          <cell r="EO162">
            <v>0</v>
          </cell>
          <cell r="EQ162">
            <v>0</v>
          </cell>
          <cell r="ES162">
            <v>0</v>
          </cell>
          <cell r="EU162">
            <v>61959084.130000003</v>
          </cell>
          <cell r="EW162">
            <v>8822392</v>
          </cell>
          <cell r="EY162">
            <v>53136692.130000003</v>
          </cell>
          <cell r="FA162">
            <v>6.0229348378534988</v>
          </cell>
          <cell r="FC162">
            <v>0</v>
          </cell>
          <cell r="FG162">
            <v>0</v>
          </cell>
          <cell r="FI162">
            <v>0</v>
          </cell>
        </row>
        <row r="163">
          <cell r="C163" t="str">
            <v>ABA790</v>
          </cell>
          <cell r="E163" t="str">
            <v>B.IV.4) Conto corrente postale</v>
          </cell>
          <cell r="K163">
            <v>0</v>
          </cell>
          <cell r="M163">
            <v>0</v>
          </cell>
          <cell r="S163">
            <v>0</v>
          </cell>
          <cell r="U163">
            <v>0</v>
          </cell>
          <cell r="AA163">
            <v>0</v>
          </cell>
          <cell r="AC163">
            <v>0</v>
          </cell>
          <cell r="AI163">
            <v>0</v>
          </cell>
          <cell r="AK163">
            <v>0</v>
          </cell>
          <cell r="AQ163">
            <v>0</v>
          </cell>
          <cell r="AS163">
            <v>0</v>
          </cell>
          <cell r="AY163">
            <v>0</v>
          </cell>
          <cell r="BA163">
            <v>0</v>
          </cell>
          <cell r="BG163">
            <v>0</v>
          </cell>
          <cell r="BI163">
            <v>0</v>
          </cell>
          <cell r="BO163">
            <v>0</v>
          </cell>
          <cell r="BQ163">
            <v>0</v>
          </cell>
          <cell r="BW163">
            <v>0</v>
          </cell>
          <cell r="BY163">
            <v>0</v>
          </cell>
          <cell r="CE163">
            <v>0</v>
          </cell>
          <cell r="CG163">
            <v>0</v>
          </cell>
          <cell r="CM163">
            <v>0</v>
          </cell>
          <cell r="CO163">
            <v>0</v>
          </cell>
          <cell r="CU163">
            <v>0</v>
          </cell>
          <cell r="CW163">
            <v>0</v>
          </cell>
          <cell r="DC163">
            <v>0</v>
          </cell>
          <cell r="DE163">
            <v>0</v>
          </cell>
          <cell r="DK163">
            <v>0</v>
          </cell>
          <cell r="DM163">
            <v>0</v>
          </cell>
          <cell r="DS163">
            <v>0</v>
          </cell>
          <cell r="DU163">
            <v>0</v>
          </cell>
          <cell r="EA163">
            <v>0</v>
          </cell>
          <cell r="EC163">
            <v>0</v>
          </cell>
          <cell r="EE163">
            <v>2427269.4099999997</v>
          </cell>
          <cell r="EG163">
            <v>1757842.8900000001</v>
          </cell>
          <cell r="EI163">
            <v>669426.51999999955</v>
          </cell>
          <cell r="EK163">
            <v>0.38082272528917505</v>
          </cell>
          <cell r="EM163">
            <v>2427269.4099999997</v>
          </cell>
          <cell r="EO163">
            <v>1757842.8900000001</v>
          </cell>
          <cell r="EQ163">
            <v>669426.51999999955</v>
          </cell>
          <cell r="ES163">
            <v>0.38082272528917505</v>
          </cell>
          <cell r="EU163">
            <v>0</v>
          </cell>
          <cell r="EW163">
            <v>0</v>
          </cell>
          <cell r="EY163">
            <v>0</v>
          </cell>
          <cell r="FA163">
            <v>0</v>
          </cell>
          <cell r="FC163">
            <v>0</v>
          </cell>
          <cell r="FG163">
            <v>0</v>
          </cell>
          <cell r="FI163">
            <v>0</v>
          </cell>
        </row>
        <row r="164">
          <cell r="C164" t="str">
            <v>ACZ999</v>
          </cell>
          <cell r="E164" t="str">
            <v>C)  RATEI E RISCONTI ATTIVI</v>
          </cell>
          <cell r="K164">
            <v>0</v>
          </cell>
          <cell r="M164">
            <v>0</v>
          </cell>
          <cell r="S164">
            <v>0</v>
          </cell>
          <cell r="U164">
            <v>0</v>
          </cell>
          <cell r="AA164">
            <v>0</v>
          </cell>
          <cell r="AC164">
            <v>0</v>
          </cell>
          <cell r="AI164">
            <v>0</v>
          </cell>
          <cell r="AK164">
            <v>0</v>
          </cell>
          <cell r="AQ164">
            <v>0</v>
          </cell>
          <cell r="AS164">
            <v>0</v>
          </cell>
          <cell r="AY164">
            <v>0</v>
          </cell>
          <cell r="BA164">
            <v>0</v>
          </cell>
          <cell r="BG164">
            <v>0</v>
          </cell>
          <cell r="BI164">
            <v>0</v>
          </cell>
          <cell r="BO164">
            <v>0</v>
          </cell>
          <cell r="BQ164">
            <v>0</v>
          </cell>
          <cell r="BW164">
            <v>0</v>
          </cell>
          <cell r="BY164">
            <v>0</v>
          </cell>
          <cell r="CE164">
            <v>0</v>
          </cell>
          <cell r="CG164">
            <v>0</v>
          </cell>
          <cell r="CM164">
            <v>0</v>
          </cell>
          <cell r="CO164">
            <v>0</v>
          </cell>
          <cell r="CU164">
            <v>0</v>
          </cell>
          <cell r="CW164">
            <v>0</v>
          </cell>
          <cell r="DC164">
            <v>0</v>
          </cell>
          <cell r="DE164">
            <v>0</v>
          </cell>
          <cell r="DK164">
            <v>0</v>
          </cell>
          <cell r="DM164">
            <v>0</v>
          </cell>
          <cell r="DS164">
            <v>0</v>
          </cell>
          <cell r="DU164">
            <v>0</v>
          </cell>
          <cell r="EA164">
            <v>0</v>
          </cell>
          <cell r="EC164">
            <v>0</v>
          </cell>
          <cell r="EE164">
            <v>936.72000000000116</v>
          </cell>
          <cell r="EG164">
            <v>22666.920000000013</v>
          </cell>
          <cell r="EI164">
            <v>-21730.200000000012</v>
          </cell>
          <cell r="EK164">
            <v>-0.95867457951940538</v>
          </cell>
          <cell r="EM164">
            <v>936.72000000000116</v>
          </cell>
          <cell r="EO164">
            <v>22666.920000000013</v>
          </cell>
          <cell r="EQ164">
            <v>-21730.200000000012</v>
          </cell>
          <cell r="ES164">
            <v>-0.95867457951940538</v>
          </cell>
          <cell r="EU164">
            <v>0</v>
          </cell>
          <cell r="EW164">
            <v>0</v>
          </cell>
          <cell r="EY164">
            <v>0</v>
          </cell>
          <cell r="FA164">
            <v>0</v>
          </cell>
          <cell r="FC164">
            <v>0</v>
          </cell>
          <cell r="FG164">
            <v>0</v>
          </cell>
          <cell r="FI164">
            <v>0</v>
          </cell>
        </row>
        <row r="165">
          <cell r="C165" t="str">
            <v>ACA000</v>
          </cell>
          <cell r="E165" t="str">
            <v>C.I) RATEI ATTIVI</v>
          </cell>
          <cell r="K165">
            <v>0</v>
          </cell>
          <cell r="M165">
            <v>0</v>
          </cell>
          <cell r="S165">
            <v>0</v>
          </cell>
          <cell r="U165">
            <v>0</v>
          </cell>
          <cell r="AA165">
            <v>0</v>
          </cell>
          <cell r="AC165">
            <v>0</v>
          </cell>
          <cell r="AI165">
            <v>0</v>
          </cell>
          <cell r="AK165">
            <v>0</v>
          </cell>
          <cell r="AQ165">
            <v>0</v>
          </cell>
          <cell r="AS165">
            <v>0</v>
          </cell>
          <cell r="AY165">
            <v>0</v>
          </cell>
          <cell r="BA165">
            <v>0</v>
          </cell>
          <cell r="BG165">
            <v>0</v>
          </cell>
          <cell r="BI165">
            <v>0</v>
          </cell>
          <cell r="BO165">
            <v>0</v>
          </cell>
          <cell r="BQ165">
            <v>0</v>
          </cell>
          <cell r="BW165">
            <v>0</v>
          </cell>
          <cell r="BY165">
            <v>0</v>
          </cell>
          <cell r="CE165">
            <v>0</v>
          </cell>
          <cell r="CG165">
            <v>0</v>
          </cell>
          <cell r="CM165">
            <v>0</v>
          </cell>
          <cell r="CO165">
            <v>0</v>
          </cell>
          <cell r="CU165">
            <v>0</v>
          </cell>
          <cell r="CW165">
            <v>0</v>
          </cell>
          <cell r="DC165">
            <v>0</v>
          </cell>
          <cell r="DE165">
            <v>0</v>
          </cell>
          <cell r="DK165">
            <v>0</v>
          </cell>
          <cell r="DM165">
            <v>0</v>
          </cell>
          <cell r="DS165">
            <v>0</v>
          </cell>
          <cell r="DU165">
            <v>0</v>
          </cell>
          <cell r="EA165">
            <v>0</v>
          </cell>
          <cell r="EC165">
            <v>0</v>
          </cell>
          <cell r="EE165">
            <v>936.72000000000116</v>
          </cell>
          <cell r="EG165">
            <v>0</v>
          </cell>
          <cell r="EI165">
            <v>936.72000000000116</v>
          </cell>
          <cell r="EK165" t="e">
            <v>#DIV/0!</v>
          </cell>
          <cell r="EM165">
            <v>936.72000000000116</v>
          </cell>
          <cell r="EO165">
            <v>0</v>
          </cell>
          <cell r="EQ165">
            <v>936.72000000000116</v>
          </cell>
          <cell r="ES165" t="e">
            <v>#DIV/0!</v>
          </cell>
          <cell r="EU165">
            <v>0</v>
          </cell>
          <cell r="EW165">
            <v>0</v>
          </cell>
          <cell r="EY165">
            <v>0</v>
          </cell>
          <cell r="FA165">
            <v>0</v>
          </cell>
          <cell r="FC165">
            <v>0</v>
          </cell>
          <cell r="FG165">
            <v>0</v>
          </cell>
          <cell r="FI165">
            <v>0</v>
          </cell>
        </row>
        <row r="166">
          <cell r="C166" t="str">
            <v>ACA010</v>
          </cell>
          <cell r="E166" t="str">
            <v>C.I.1) Ratei attivi</v>
          </cell>
          <cell r="K166">
            <v>0</v>
          </cell>
          <cell r="M166">
            <v>0</v>
          </cell>
          <cell r="S166">
            <v>0</v>
          </cell>
          <cell r="U166">
            <v>0</v>
          </cell>
          <cell r="AA166">
            <v>0</v>
          </cell>
          <cell r="AC166">
            <v>0</v>
          </cell>
          <cell r="AI166">
            <v>0</v>
          </cell>
          <cell r="AK166">
            <v>0</v>
          </cell>
          <cell r="AQ166">
            <v>0</v>
          </cell>
          <cell r="AS166">
            <v>0</v>
          </cell>
          <cell r="AY166">
            <v>0</v>
          </cell>
          <cell r="BA166">
            <v>0</v>
          </cell>
          <cell r="BG166">
            <v>0</v>
          </cell>
          <cell r="BI166">
            <v>0</v>
          </cell>
          <cell r="BO166">
            <v>0</v>
          </cell>
          <cell r="BQ166">
            <v>0</v>
          </cell>
          <cell r="BW166">
            <v>0</v>
          </cell>
          <cell r="BY166">
            <v>0</v>
          </cell>
          <cell r="CE166">
            <v>0</v>
          </cell>
          <cell r="CG166">
            <v>0</v>
          </cell>
          <cell r="CM166">
            <v>0</v>
          </cell>
          <cell r="CO166">
            <v>0</v>
          </cell>
          <cell r="CU166">
            <v>0</v>
          </cell>
          <cell r="CW166">
            <v>0</v>
          </cell>
          <cell r="DC166">
            <v>0</v>
          </cell>
          <cell r="DE166">
            <v>0</v>
          </cell>
          <cell r="DK166">
            <v>0</v>
          </cell>
          <cell r="DM166">
            <v>0</v>
          </cell>
          <cell r="DS166">
            <v>0</v>
          </cell>
          <cell r="DU166">
            <v>0</v>
          </cell>
          <cell r="EA166">
            <v>0</v>
          </cell>
          <cell r="EC166">
            <v>0</v>
          </cell>
          <cell r="EE166">
            <v>936.72000000000116</v>
          </cell>
          <cell r="EG166">
            <v>0</v>
          </cell>
          <cell r="EI166">
            <v>936.72000000000116</v>
          </cell>
          <cell r="EK166" t="e">
            <v>#DIV/0!</v>
          </cell>
          <cell r="EM166">
            <v>936.72000000000116</v>
          </cell>
          <cell r="EO166">
            <v>0</v>
          </cell>
          <cell r="EQ166">
            <v>936.72000000000116</v>
          </cell>
          <cell r="ES166" t="e">
            <v>#DIV/0!</v>
          </cell>
          <cell r="EU166">
            <v>0</v>
          </cell>
          <cell r="EW166">
            <v>0</v>
          </cell>
          <cell r="EY166">
            <v>0</v>
          </cell>
          <cell r="FA166">
            <v>0</v>
          </cell>
          <cell r="FC166">
            <v>0</v>
          </cell>
          <cell r="FG166">
            <v>0</v>
          </cell>
          <cell r="FI166">
            <v>0</v>
          </cell>
        </row>
        <row r="167">
          <cell r="C167" t="str">
            <v>ACA020</v>
          </cell>
          <cell r="E167" t="str">
            <v>C.I.2) Ratei attivi v/Aziende sanitarie pubbliche della Regione</v>
          </cell>
          <cell r="K167">
            <v>0</v>
          </cell>
          <cell r="M167">
            <v>0</v>
          </cell>
          <cell r="S167">
            <v>0</v>
          </cell>
          <cell r="U167">
            <v>0</v>
          </cell>
          <cell r="AA167">
            <v>0</v>
          </cell>
          <cell r="AC167">
            <v>0</v>
          </cell>
          <cell r="AI167">
            <v>0</v>
          </cell>
          <cell r="AK167">
            <v>0</v>
          </cell>
          <cell r="AQ167">
            <v>0</v>
          </cell>
          <cell r="AS167">
            <v>0</v>
          </cell>
          <cell r="AY167">
            <v>0</v>
          </cell>
          <cell r="BA167">
            <v>0</v>
          </cell>
          <cell r="BG167">
            <v>0</v>
          </cell>
          <cell r="BI167">
            <v>0</v>
          </cell>
          <cell r="BO167">
            <v>0</v>
          </cell>
          <cell r="BQ167">
            <v>0</v>
          </cell>
          <cell r="BW167">
            <v>0</v>
          </cell>
          <cell r="BY167">
            <v>0</v>
          </cell>
          <cell r="CE167">
            <v>0</v>
          </cell>
          <cell r="CG167">
            <v>0</v>
          </cell>
          <cell r="CM167">
            <v>0</v>
          </cell>
          <cell r="CO167">
            <v>0</v>
          </cell>
          <cell r="CU167">
            <v>0</v>
          </cell>
          <cell r="CW167">
            <v>0</v>
          </cell>
          <cell r="DC167">
            <v>0</v>
          </cell>
          <cell r="DE167">
            <v>0</v>
          </cell>
          <cell r="DK167">
            <v>0</v>
          </cell>
          <cell r="DM167">
            <v>0</v>
          </cell>
          <cell r="DS167">
            <v>0</v>
          </cell>
          <cell r="DU167">
            <v>0</v>
          </cell>
          <cell r="EA167">
            <v>0</v>
          </cell>
          <cell r="EC167">
            <v>0</v>
          </cell>
          <cell r="EE167">
            <v>0</v>
          </cell>
          <cell r="EG167">
            <v>0</v>
          </cell>
          <cell r="EI167">
            <v>0</v>
          </cell>
          <cell r="EK167">
            <v>0</v>
          </cell>
          <cell r="EM167">
            <v>0</v>
          </cell>
          <cell r="EO167">
            <v>0</v>
          </cell>
          <cell r="EQ167">
            <v>0</v>
          </cell>
          <cell r="ES167">
            <v>0</v>
          </cell>
          <cell r="EU167">
            <v>0</v>
          </cell>
          <cell r="EW167">
            <v>0</v>
          </cell>
          <cell r="EY167">
            <v>0</v>
          </cell>
          <cell r="FA167">
            <v>0</v>
          </cell>
          <cell r="FC167">
            <v>0</v>
          </cell>
          <cell r="FG167">
            <v>0</v>
          </cell>
          <cell r="FI167">
            <v>0</v>
          </cell>
        </row>
        <row r="168">
          <cell r="C168" t="str">
            <v>ACA030</v>
          </cell>
          <cell r="E168" t="str">
            <v>C.II) RISCONTI ATTIVI</v>
          </cell>
          <cell r="K168">
            <v>0</v>
          </cell>
          <cell r="M168">
            <v>0</v>
          </cell>
          <cell r="S168">
            <v>0</v>
          </cell>
          <cell r="U168">
            <v>0</v>
          </cell>
          <cell r="AA168">
            <v>0</v>
          </cell>
          <cell r="AC168">
            <v>0</v>
          </cell>
          <cell r="AI168">
            <v>0</v>
          </cell>
          <cell r="AK168">
            <v>0</v>
          </cell>
          <cell r="AQ168">
            <v>0</v>
          </cell>
          <cell r="AS168">
            <v>0</v>
          </cell>
          <cell r="AY168">
            <v>0</v>
          </cell>
          <cell r="BA168">
            <v>0</v>
          </cell>
          <cell r="BG168">
            <v>0</v>
          </cell>
          <cell r="BI168">
            <v>0</v>
          </cell>
          <cell r="BO168">
            <v>0</v>
          </cell>
          <cell r="BQ168">
            <v>0</v>
          </cell>
          <cell r="BW168">
            <v>0</v>
          </cell>
          <cell r="BY168">
            <v>0</v>
          </cell>
          <cell r="CE168">
            <v>0</v>
          </cell>
          <cell r="CG168">
            <v>0</v>
          </cell>
          <cell r="CM168">
            <v>0</v>
          </cell>
          <cell r="CO168">
            <v>0</v>
          </cell>
          <cell r="CU168">
            <v>0</v>
          </cell>
          <cell r="CW168">
            <v>0</v>
          </cell>
          <cell r="DC168">
            <v>0</v>
          </cell>
          <cell r="DE168">
            <v>0</v>
          </cell>
          <cell r="DK168">
            <v>0</v>
          </cell>
          <cell r="DM168">
            <v>0</v>
          </cell>
          <cell r="DS168">
            <v>0</v>
          </cell>
          <cell r="DU168">
            <v>0</v>
          </cell>
          <cell r="EA168">
            <v>0</v>
          </cell>
          <cell r="EC168">
            <v>0</v>
          </cell>
          <cell r="EE168">
            <v>0</v>
          </cell>
          <cell r="EG168">
            <v>22666.920000000013</v>
          </cell>
          <cell r="EI168">
            <v>-22666.920000000013</v>
          </cell>
          <cell r="EK168">
            <v>-1</v>
          </cell>
          <cell r="EM168">
            <v>0</v>
          </cell>
          <cell r="EO168">
            <v>22666.920000000013</v>
          </cell>
          <cell r="EQ168">
            <v>-22666.920000000013</v>
          </cell>
          <cell r="ES168">
            <v>-1</v>
          </cell>
          <cell r="EU168">
            <v>0</v>
          </cell>
          <cell r="EW168">
            <v>0</v>
          </cell>
          <cell r="EY168">
            <v>0</v>
          </cell>
          <cell r="FA168">
            <v>0</v>
          </cell>
          <cell r="FC168">
            <v>0</v>
          </cell>
          <cell r="FG168">
            <v>0</v>
          </cell>
          <cell r="FI168">
            <v>0</v>
          </cell>
        </row>
        <row r="169">
          <cell r="C169" t="str">
            <v>ACA040</v>
          </cell>
          <cell r="E169" t="str">
            <v>C.II.1) Risconti attivi</v>
          </cell>
          <cell r="K169">
            <v>0</v>
          </cell>
          <cell r="M169">
            <v>0</v>
          </cell>
          <cell r="S169">
            <v>0</v>
          </cell>
          <cell r="U169">
            <v>0</v>
          </cell>
          <cell r="AA169">
            <v>0</v>
          </cell>
          <cell r="AC169">
            <v>0</v>
          </cell>
          <cell r="AI169">
            <v>0</v>
          </cell>
          <cell r="AK169">
            <v>0</v>
          </cell>
          <cell r="AQ169">
            <v>0</v>
          </cell>
          <cell r="AS169">
            <v>0</v>
          </cell>
          <cell r="AY169">
            <v>0</v>
          </cell>
          <cell r="BA169">
            <v>0</v>
          </cell>
          <cell r="BG169">
            <v>0</v>
          </cell>
          <cell r="BI169">
            <v>0</v>
          </cell>
          <cell r="BO169">
            <v>0</v>
          </cell>
          <cell r="BQ169">
            <v>0</v>
          </cell>
          <cell r="BW169">
            <v>0</v>
          </cell>
          <cell r="BY169">
            <v>0</v>
          </cell>
          <cell r="CE169">
            <v>0</v>
          </cell>
          <cell r="CG169">
            <v>0</v>
          </cell>
          <cell r="CM169">
            <v>0</v>
          </cell>
          <cell r="CO169">
            <v>0</v>
          </cell>
          <cell r="CU169">
            <v>0</v>
          </cell>
          <cell r="CW169">
            <v>0</v>
          </cell>
          <cell r="DC169">
            <v>0</v>
          </cell>
          <cell r="DE169">
            <v>0</v>
          </cell>
          <cell r="DK169">
            <v>0</v>
          </cell>
          <cell r="DM169">
            <v>0</v>
          </cell>
          <cell r="DS169">
            <v>0</v>
          </cell>
          <cell r="DU169">
            <v>0</v>
          </cell>
          <cell r="EA169">
            <v>0</v>
          </cell>
          <cell r="EC169">
            <v>0</v>
          </cell>
          <cell r="EE169">
            <v>0</v>
          </cell>
          <cell r="EG169">
            <v>22666.920000000013</v>
          </cell>
          <cell r="EI169">
            <v>-22666.920000000013</v>
          </cell>
          <cell r="EK169">
            <v>-1</v>
          </cell>
          <cell r="EM169">
            <v>0</v>
          </cell>
          <cell r="EO169">
            <v>22666.920000000013</v>
          </cell>
          <cell r="EQ169">
            <v>-22666.920000000013</v>
          </cell>
          <cell r="ES169">
            <v>-1</v>
          </cell>
          <cell r="EU169">
            <v>0</v>
          </cell>
          <cell r="EW169">
            <v>0</v>
          </cell>
          <cell r="EY169">
            <v>0</v>
          </cell>
          <cell r="FA169">
            <v>0</v>
          </cell>
          <cell r="FC169">
            <v>0</v>
          </cell>
          <cell r="FG169">
            <v>0</v>
          </cell>
          <cell r="FI169">
            <v>0</v>
          </cell>
        </row>
        <row r="170">
          <cell r="C170" t="str">
            <v>ACA050</v>
          </cell>
          <cell r="E170" t="str">
            <v>C.II.2) Risconti attivi v/Aziende sanitarie pubbliche della Regione</v>
          </cell>
          <cell r="K170">
            <v>0</v>
          </cell>
          <cell r="M170">
            <v>0</v>
          </cell>
          <cell r="S170">
            <v>0</v>
          </cell>
          <cell r="U170">
            <v>0</v>
          </cell>
          <cell r="AA170">
            <v>0</v>
          </cell>
          <cell r="AC170">
            <v>0</v>
          </cell>
          <cell r="AI170">
            <v>0</v>
          </cell>
          <cell r="AK170">
            <v>0</v>
          </cell>
          <cell r="AQ170">
            <v>0</v>
          </cell>
          <cell r="AS170">
            <v>0</v>
          </cell>
          <cell r="AY170">
            <v>0</v>
          </cell>
          <cell r="BA170">
            <v>0</v>
          </cell>
          <cell r="BG170">
            <v>0</v>
          </cell>
          <cell r="BI170">
            <v>0</v>
          </cell>
          <cell r="BO170">
            <v>0</v>
          </cell>
          <cell r="BQ170">
            <v>0</v>
          </cell>
          <cell r="BW170">
            <v>0</v>
          </cell>
          <cell r="BY170">
            <v>0</v>
          </cell>
          <cell r="CE170">
            <v>0</v>
          </cell>
          <cell r="CG170">
            <v>0</v>
          </cell>
          <cell r="CM170">
            <v>0</v>
          </cell>
          <cell r="CO170">
            <v>0</v>
          </cell>
          <cell r="CU170">
            <v>0</v>
          </cell>
          <cell r="CW170">
            <v>0</v>
          </cell>
          <cell r="DC170">
            <v>0</v>
          </cell>
          <cell r="DE170">
            <v>0</v>
          </cell>
          <cell r="DK170">
            <v>0</v>
          </cell>
          <cell r="DM170">
            <v>0</v>
          </cell>
          <cell r="DS170">
            <v>0</v>
          </cell>
          <cell r="DU170">
            <v>0</v>
          </cell>
          <cell r="EA170">
            <v>0</v>
          </cell>
          <cell r="EC170">
            <v>0</v>
          </cell>
          <cell r="EE170">
            <v>0</v>
          </cell>
          <cell r="EG170">
            <v>0</v>
          </cell>
          <cell r="EI170">
            <v>0</v>
          </cell>
          <cell r="EK170">
            <v>0</v>
          </cell>
          <cell r="EM170">
            <v>0</v>
          </cell>
          <cell r="EO170">
            <v>0</v>
          </cell>
          <cell r="EQ170">
            <v>0</v>
          </cell>
          <cell r="ES170">
            <v>0</v>
          </cell>
          <cell r="EU170">
            <v>0</v>
          </cell>
          <cell r="EW170">
            <v>0</v>
          </cell>
          <cell r="EY170">
            <v>0</v>
          </cell>
          <cell r="FA170">
            <v>0</v>
          </cell>
          <cell r="FC170">
            <v>0</v>
          </cell>
          <cell r="FG170">
            <v>0</v>
          </cell>
          <cell r="FI170">
            <v>0</v>
          </cell>
        </row>
        <row r="171">
          <cell r="E171" t="str">
            <v>TOTALE ATTIVO</v>
          </cell>
          <cell r="K171">
            <v>0</v>
          </cell>
          <cell r="M171">
            <v>0</v>
          </cell>
          <cell r="S171">
            <v>0</v>
          </cell>
          <cell r="U171">
            <v>0</v>
          </cell>
          <cell r="AA171">
            <v>0</v>
          </cell>
          <cell r="AC171">
            <v>0</v>
          </cell>
          <cell r="AI171">
            <v>0</v>
          </cell>
          <cell r="AK171">
            <v>0</v>
          </cell>
          <cell r="AQ171">
            <v>0</v>
          </cell>
          <cell r="AS171">
            <v>0</v>
          </cell>
          <cell r="AY171">
            <v>0</v>
          </cell>
          <cell r="BA171">
            <v>0</v>
          </cell>
          <cell r="BG171">
            <v>0</v>
          </cell>
          <cell r="BI171">
            <v>0</v>
          </cell>
          <cell r="BO171">
            <v>0</v>
          </cell>
          <cell r="BQ171">
            <v>0</v>
          </cell>
          <cell r="BW171">
            <v>0</v>
          </cell>
          <cell r="BY171">
            <v>0</v>
          </cell>
          <cell r="CE171">
            <v>0</v>
          </cell>
          <cell r="CG171">
            <v>0</v>
          </cell>
          <cell r="CM171">
            <v>0</v>
          </cell>
          <cell r="CO171">
            <v>0</v>
          </cell>
          <cell r="CU171">
            <v>0</v>
          </cell>
          <cell r="CW171">
            <v>0</v>
          </cell>
          <cell r="DC171">
            <v>0</v>
          </cell>
          <cell r="DE171">
            <v>0</v>
          </cell>
          <cell r="DK171">
            <v>0</v>
          </cell>
          <cell r="DM171">
            <v>0</v>
          </cell>
          <cell r="DS171">
            <v>0</v>
          </cell>
          <cell r="DU171">
            <v>0</v>
          </cell>
          <cell r="EA171">
            <v>0</v>
          </cell>
          <cell r="EC171">
            <v>0</v>
          </cell>
          <cell r="EE171">
            <v>354618533.70295405</v>
          </cell>
          <cell r="EG171">
            <v>349321763.09999996</v>
          </cell>
          <cell r="EI171">
            <v>5296770.6029540477</v>
          </cell>
          <cell r="EK171">
            <v>1.5163013480605119E-2</v>
          </cell>
          <cell r="EM171">
            <v>354618533.70295405</v>
          </cell>
          <cell r="EO171">
            <v>349321763.09999996</v>
          </cell>
          <cell r="EQ171">
            <v>5296770.6029540477</v>
          </cell>
          <cell r="ES171">
            <v>1.5163013480605119E-2</v>
          </cell>
          <cell r="EU171">
            <v>471611285.15939999</v>
          </cell>
          <cell r="EW171">
            <v>516859833.91939998</v>
          </cell>
          <cell r="EY171">
            <v>-45248548.75999999</v>
          </cell>
          <cell r="FA171">
            <v>-8.7545105637007431E-2</v>
          </cell>
          <cell r="FC171">
            <v>-180013838.47000003</v>
          </cell>
          <cell r="FE171">
            <v>-189637914.84999996</v>
          </cell>
          <cell r="FG171">
            <v>9624076.3799999356</v>
          </cell>
          <cell r="FI171">
            <v>-5.0749747947884789E-2</v>
          </cell>
        </row>
        <row r="172">
          <cell r="C172" t="str">
            <v>ADZ999</v>
          </cell>
          <cell r="E172" t="str">
            <v>D)  CONTI D'ORDINE</v>
          </cell>
          <cell r="K172">
            <v>0</v>
          </cell>
          <cell r="M172">
            <v>0</v>
          </cell>
          <cell r="S172">
            <v>0</v>
          </cell>
          <cell r="U172">
            <v>0</v>
          </cell>
          <cell r="AA172">
            <v>0</v>
          </cell>
          <cell r="AC172">
            <v>0</v>
          </cell>
          <cell r="AI172">
            <v>0</v>
          </cell>
          <cell r="AK172">
            <v>0</v>
          </cell>
          <cell r="AQ172">
            <v>0</v>
          </cell>
          <cell r="AS172">
            <v>0</v>
          </cell>
          <cell r="AY172">
            <v>0</v>
          </cell>
          <cell r="BA172">
            <v>0</v>
          </cell>
          <cell r="BG172">
            <v>0</v>
          </cell>
          <cell r="BI172">
            <v>0</v>
          </cell>
          <cell r="BO172">
            <v>0</v>
          </cell>
          <cell r="BQ172">
            <v>0</v>
          </cell>
          <cell r="BW172">
            <v>0</v>
          </cell>
          <cell r="BY172">
            <v>0</v>
          </cell>
          <cell r="CE172">
            <v>0</v>
          </cell>
          <cell r="CG172">
            <v>0</v>
          </cell>
          <cell r="CM172">
            <v>0</v>
          </cell>
          <cell r="CO172">
            <v>0</v>
          </cell>
          <cell r="CU172">
            <v>0</v>
          </cell>
          <cell r="CW172">
            <v>0</v>
          </cell>
          <cell r="DC172">
            <v>0</v>
          </cell>
          <cell r="DE172">
            <v>0</v>
          </cell>
          <cell r="DK172">
            <v>0</v>
          </cell>
          <cell r="DM172">
            <v>0</v>
          </cell>
          <cell r="DS172">
            <v>0</v>
          </cell>
          <cell r="DU172">
            <v>0</v>
          </cell>
          <cell r="EA172">
            <v>0</v>
          </cell>
          <cell r="EC172">
            <v>0</v>
          </cell>
          <cell r="EE172">
            <v>495624.04</v>
          </cell>
          <cell r="EG172">
            <v>495624.04</v>
          </cell>
          <cell r="EI172">
            <v>0</v>
          </cell>
          <cell r="EK172">
            <v>0</v>
          </cell>
          <cell r="EM172">
            <v>495624.04</v>
          </cell>
          <cell r="EO172">
            <v>495624.04</v>
          </cell>
          <cell r="EQ172">
            <v>0</v>
          </cell>
          <cell r="ES172">
            <v>0</v>
          </cell>
          <cell r="EU172">
            <v>0</v>
          </cell>
          <cell r="EW172">
            <v>0</v>
          </cell>
          <cell r="EY172">
            <v>0</v>
          </cell>
          <cell r="FA172">
            <v>0</v>
          </cell>
          <cell r="FC172">
            <v>0</v>
          </cell>
          <cell r="FG172">
            <v>0</v>
          </cell>
          <cell r="FI172">
            <v>0</v>
          </cell>
        </row>
        <row r="173">
          <cell r="C173" t="str">
            <v>ADA000</v>
          </cell>
          <cell r="E173" t="str">
            <v>D.I) CANONI DI LEASING ANCORA DA PAGARE</v>
          </cell>
          <cell r="K173">
            <v>0</v>
          </cell>
          <cell r="M173">
            <v>0</v>
          </cell>
          <cell r="S173">
            <v>0</v>
          </cell>
          <cell r="U173">
            <v>0</v>
          </cell>
          <cell r="AA173">
            <v>0</v>
          </cell>
          <cell r="AC173">
            <v>0</v>
          </cell>
          <cell r="AI173">
            <v>0</v>
          </cell>
          <cell r="AK173">
            <v>0</v>
          </cell>
          <cell r="AQ173">
            <v>0</v>
          </cell>
          <cell r="AS173">
            <v>0</v>
          </cell>
          <cell r="AY173">
            <v>0</v>
          </cell>
          <cell r="BA173">
            <v>0</v>
          </cell>
          <cell r="BG173">
            <v>0</v>
          </cell>
          <cell r="BI173">
            <v>0</v>
          </cell>
          <cell r="BO173">
            <v>0</v>
          </cell>
          <cell r="BQ173">
            <v>0</v>
          </cell>
          <cell r="BW173">
            <v>0</v>
          </cell>
          <cell r="BY173">
            <v>0</v>
          </cell>
          <cell r="CE173">
            <v>0</v>
          </cell>
          <cell r="CG173">
            <v>0</v>
          </cell>
          <cell r="CM173">
            <v>0</v>
          </cell>
          <cell r="CO173">
            <v>0</v>
          </cell>
          <cell r="CU173">
            <v>0</v>
          </cell>
          <cell r="CW173">
            <v>0</v>
          </cell>
          <cell r="DC173">
            <v>0</v>
          </cell>
          <cell r="DE173">
            <v>0</v>
          </cell>
          <cell r="DK173">
            <v>0</v>
          </cell>
          <cell r="DM173">
            <v>0</v>
          </cell>
          <cell r="DS173">
            <v>0</v>
          </cell>
          <cell r="DU173">
            <v>0</v>
          </cell>
          <cell r="EA173">
            <v>0</v>
          </cell>
          <cell r="EC173">
            <v>0</v>
          </cell>
          <cell r="EE173">
            <v>349816.8</v>
          </cell>
          <cell r="EG173">
            <v>349816.8</v>
          </cell>
          <cell r="EI173">
            <v>0</v>
          </cell>
          <cell r="EK173">
            <v>0</v>
          </cell>
          <cell r="EM173">
            <v>349816.8</v>
          </cell>
          <cell r="EO173">
            <v>349816.8</v>
          </cell>
          <cell r="EQ173">
            <v>0</v>
          </cell>
          <cell r="ES173">
            <v>0</v>
          </cell>
          <cell r="EU173">
            <v>0</v>
          </cell>
          <cell r="EW173">
            <v>0</v>
          </cell>
          <cell r="EY173">
            <v>0</v>
          </cell>
          <cell r="FA173">
            <v>0</v>
          </cell>
          <cell r="FC173">
            <v>0</v>
          </cell>
          <cell r="FG173">
            <v>0</v>
          </cell>
          <cell r="FI173">
            <v>0</v>
          </cell>
        </row>
        <row r="174">
          <cell r="C174" t="str">
            <v>ADA010</v>
          </cell>
          <cell r="E174" t="str">
            <v>D.II) DEPOSITI CAUZIONALI</v>
          </cell>
          <cell r="K174">
            <v>0</v>
          </cell>
          <cell r="M174">
            <v>0</v>
          </cell>
          <cell r="S174">
            <v>0</v>
          </cell>
          <cell r="U174">
            <v>0</v>
          </cell>
          <cell r="AA174">
            <v>0</v>
          </cell>
          <cell r="AC174">
            <v>0</v>
          </cell>
          <cell r="AI174">
            <v>0</v>
          </cell>
          <cell r="AK174">
            <v>0</v>
          </cell>
          <cell r="AQ174">
            <v>0</v>
          </cell>
          <cell r="AS174">
            <v>0</v>
          </cell>
          <cell r="AY174">
            <v>0</v>
          </cell>
          <cell r="BA174">
            <v>0</v>
          </cell>
          <cell r="BG174">
            <v>0</v>
          </cell>
          <cell r="BI174">
            <v>0</v>
          </cell>
          <cell r="BO174">
            <v>0</v>
          </cell>
          <cell r="BQ174">
            <v>0</v>
          </cell>
          <cell r="BW174">
            <v>0</v>
          </cell>
          <cell r="BY174">
            <v>0</v>
          </cell>
          <cell r="CE174">
            <v>0</v>
          </cell>
          <cell r="CG174">
            <v>0</v>
          </cell>
          <cell r="CM174">
            <v>0</v>
          </cell>
          <cell r="CO174">
            <v>0</v>
          </cell>
          <cell r="CU174">
            <v>0</v>
          </cell>
          <cell r="CW174">
            <v>0</v>
          </cell>
          <cell r="DC174">
            <v>0</v>
          </cell>
          <cell r="DE174">
            <v>0</v>
          </cell>
          <cell r="DK174">
            <v>0</v>
          </cell>
          <cell r="DM174">
            <v>0</v>
          </cell>
          <cell r="DS174">
            <v>0</v>
          </cell>
          <cell r="DU174">
            <v>0</v>
          </cell>
          <cell r="EA174">
            <v>0</v>
          </cell>
          <cell r="EC174">
            <v>0</v>
          </cell>
          <cell r="EE174">
            <v>72493</v>
          </cell>
          <cell r="EG174">
            <v>72493</v>
          </cell>
          <cell r="EI174">
            <v>0</v>
          </cell>
          <cell r="EK174">
            <v>0</v>
          </cell>
          <cell r="EM174">
            <v>72493</v>
          </cell>
          <cell r="EO174">
            <v>72493</v>
          </cell>
          <cell r="EQ174">
            <v>0</v>
          </cell>
          <cell r="ES174">
            <v>0</v>
          </cell>
          <cell r="EU174">
            <v>0</v>
          </cell>
          <cell r="EW174">
            <v>0</v>
          </cell>
          <cell r="EY174">
            <v>0</v>
          </cell>
          <cell r="FA174">
            <v>0</v>
          </cell>
          <cell r="FC174">
            <v>0</v>
          </cell>
          <cell r="FG174">
            <v>0</v>
          </cell>
          <cell r="FI174">
            <v>0</v>
          </cell>
        </row>
        <row r="175">
          <cell r="C175" t="str">
            <v>ADA020</v>
          </cell>
          <cell r="E175" t="str">
            <v>D.III) BENI IN COMODATO</v>
          </cell>
          <cell r="K175">
            <v>0</v>
          </cell>
          <cell r="M175">
            <v>0</v>
          </cell>
          <cell r="S175">
            <v>0</v>
          </cell>
          <cell r="U175">
            <v>0</v>
          </cell>
          <cell r="AA175">
            <v>0</v>
          </cell>
          <cell r="AC175">
            <v>0</v>
          </cell>
          <cell r="AI175">
            <v>0</v>
          </cell>
          <cell r="AK175">
            <v>0</v>
          </cell>
          <cell r="AQ175">
            <v>0</v>
          </cell>
          <cell r="AS175">
            <v>0</v>
          </cell>
          <cell r="AY175">
            <v>0</v>
          </cell>
          <cell r="BA175">
            <v>0</v>
          </cell>
          <cell r="BG175">
            <v>0</v>
          </cell>
          <cell r="BI175">
            <v>0</v>
          </cell>
          <cell r="BO175">
            <v>0</v>
          </cell>
          <cell r="BQ175">
            <v>0</v>
          </cell>
          <cell r="BW175">
            <v>0</v>
          </cell>
          <cell r="BY175">
            <v>0</v>
          </cell>
          <cell r="CE175">
            <v>0</v>
          </cell>
          <cell r="CG175">
            <v>0</v>
          </cell>
          <cell r="CM175">
            <v>0</v>
          </cell>
          <cell r="CO175">
            <v>0</v>
          </cell>
          <cell r="CU175">
            <v>0</v>
          </cell>
          <cell r="CW175">
            <v>0</v>
          </cell>
          <cell r="DC175">
            <v>0</v>
          </cell>
          <cell r="DE175">
            <v>0</v>
          </cell>
          <cell r="DK175">
            <v>0</v>
          </cell>
          <cell r="DM175">
            <v>0</v>
          </cell>
          <cell r="DS175">
            <v>0</v>
          </cell>
          <cell r="DU175">
            <v>0</v>
          </cell>
          <cell r="EA175">
            <v>0</v>
          </cell>
          <cell r="EC175">
            <v>0</v>
          </cell>
          <cell r="EE175">
            <v>0</v>
          </cell>
          <cell r="EG175">
            <v>0</v>
          </cell>
          <cell r="EI175">
            <v>0</v>
          </cell>
          <cell r="EK175">
            <v>0</v>
          </cell>
          <cell r="EM175">
            <v>0</v>
          </cell>
          <cell r="EO175">
            <v>0</v>
          </cell>
          <cell r="EQ175">
            <v>0</v>
          </cell>
          <cell r="ES175">
            <v>0</v>
          </cell>
          <cell r="EU175">
            <v>0</v>
          </cell>
          <cell r="EW175">
            <v>0</v>
          </cell>
          <cell r="EY175">
            <v>0</v>
          </cell>
          <cell r="FA175">
            <v>0</v>
          </cell>
          <cell r="FC175">
            <v>0</v>
          </cell>
          <cell r="FG175">
            <v>0</v>
          </cell>
          <cell r="FI175">
            <v>0</v>
          </cell>
        </row>
        <row r="176">
          <cell r="C176" t="str">
            <v>ADA030</v>
          </cell>
          <cell r="E176" t="str">
            <v>D.IV) ALTRI CONTI D'ORDINE</v>
          </cell>
          <cell r="K176">
            <v>0</v>
          </cell>
          <cell r="M176">
            <v>0</v>
          </cell>
          <cell r="S176">
            <v>0</v>
          </cell>
          <cell r="U176">
            <v>0</v>
          </cell>
          <cell r="AA176">
            <v>0</v>
          </cell>
          <cell r="AC176">
            <v>0</v>
          </cell>
          <cell r="AI176">
            <v>0</v>
          </cell>
          <cell r="AK176">
            <v>0</v>
          </cell>
          <cell r="AQ176">
            <v>0</v>
          </cell>
          <cell r="AS176">
            <v>0</v>
          </cell>
          <cell r="AY176">
            <v>0</v>
          </cell>
          <cell r="BA176">
            <v>0</v>
          </cell>
          <cell r="BG176">
            <v>0</v>
          </cell>
          <cell r="BI176">
            <v>0</v>
          </cell>
          <cell r="BO176">
            <v>0</v>
          </cell>
          <cell r="BQ176">
            <v>0</v>
          </cell>
          <cell r="BW176">
            <v>0</v>
          </cell>
          <cell r="BY176">
            <v>0</v>
          </cell>
          <cell r="CE176">
            <v>0</v>
          </cell>
          <cell r="CG176">
            <v>0</v>
          </cell>
          <cell r="CM176">
            <v>0</v>
          </cell>
          <cell r="CO176">
            <v>0</v>
          </cell>
          <cell r="CU176">
            <v>0</v>
          </cell>
          <cell r="CW176">
            <v>0</v>
          </cell>
          <cell r="DC176">
            <v>0</v>
          </cell>
          <cell r="DE176">
            <v>0</v>
          </cell>
          <cell r="DK176">
            <v>0</v>
          </cell>
          <cell r="DM176">
            <v>0</v>
          </cell>
          <cell r="DS176">
            <v>0</v>
          </cell>
          <cell r="DU176">
            <v>0</v>
          </cell>
          <cell r="EA176">
            <v>0</v>
          </cell>
          <cell r="EC176">
            <v>0</v>
          </cell>
          <cell r="EE176">
            <v>73314.240000000005</v>
          </cell>
          <cell r="EG176">
            <v>73314.240000000005</v>
          </cell>
          <cell r="EI176">
            <v>0</v>
          </cell>
          <cell r="EK176">
            <v>0</v>
          </cell>
          <cell r="EM176">
            <v>73314.240000000005</v>
          </cell>
          <cell r="EO176">
            <v>73314.240000000005</v>
          </cell>
          <cell r="EQ176">
            <v>0</v>
          </cell>
          <cell r="ES176">
            <v>0</v>
          </cell>
          <cell r="EU176">
            <v>0</v>
          </cell>
          <cell r="EW176">
            <v>0</v>
          </cell>
          <cell r="EY176">
            <v>0</v>
          </cell>
          <cell r="FA176">
            <v>0</v>
          </cell>
          <cell r="FC176">
            <v>0</v>
          </cell>
          <cell r="FG176">
            <v>0</v>
          </cell>
          <cell r="FI176">
            <v>0</v>
          </cell>
        </row>
        <row r="177">
          <cell r="E177" t="str">
            <v>TOTALE CONTI D'ORDINE</v>
          </cell>
          <cell r="H177">
            <v>0</v>
          </cell>
          <cell r="K177">
            <v>0</v>
          </cell>
          <cell r="M177">
            <v>0</v>
          </cell>
          <cell r="S177">
            <v>0</v>
          </cell>
          <cell r="U177">
            <v>0</v>
          </cell>
          <cell r="AA177">
            <v>0</v>
          </cell>
          <cell r="AC177">
            <v>0</v>
          </cell>
          <cell r="AI177">
            <v>0</v>
          </cell>
          <cell r="AK177">
            <v>0</v>
          </cell>
          <cell r="AQ177">
            <v>0</v>
          </cell>
          <cell r="AS177">
            <v>0</v>
          </cell>
          <cell r="AY177">
            <v>0</v>
          </cell>
          <cell r="BA177">
            <v>0</v>
          </cell>
          <cell r="BG177">
            <v>0</v>
          </cell>
          <cell r="BI177">
            <v>0</v>
          </cell>
          <cell r="BO177">
            <v>0</v>
          </cell>
          <cell r="BQ177">
            <v>0</v>
          </cell>
          <cell r="BW177">
            <v>0</v>
          </cell>
          <cell r="BY177">
            <v>0</v>
          </cell>
          <cell r="CE177">
            <v>0</v>
          </cell>
          <cell r="CG177">
            <v>0</v>
          </cell>
          <cell r="CM177">
            <v>0</v>
          </cell>
          <cell r="CO177">
            <v>0</v>
          </cell>
          <cell r="CU177">
            <v>0</v>
          </cell>
          <cell r="CW177">
            <v>0</v>
          </cell>
          <cell r="DC177">
            <v>0</v>
          </cell>
          <cell r="DE177">
            <v>0</v>
          </cell>
          <cell r="DK177">
            <v>0</v>
          </cell>
          <cell r="DM177">
            <v>0</v>
          </cell>
          <cell r="DS177">
            <v>0</v>
          </cell>
          <cell r="DU177">
            <v>0</v>
          </cell>
          <cell r="EA177">
            <v>0</v>
          </cell>
          <cell r="EC177">
            <v>0</v>
          </cell>
          <cell r="EE177">
            <v>495624.04</v>
          </cell>
          <cell r="EG177">
            <v>495624.04</v>
          </cell>
          <cell r="EI177">
            <v>0</v>
          </cell>
          <cell r="EK177">
            <v>0</v>
          </cell>
          <cell r="EM177">
            <v>495624.04</v>
          </cell>
          <cell r="EN177">
            <v>0</v>
          </cell>
          <cell r="EO177">
            <v>495624.04</v>
          </cell>
          <cell r="EQ177">
            <v>0</v>
          </cell>
          <cell r="ES177">
            <v>0</v>
          </cell>
          <cell r="EU177">
            <v>0</v>
          </cell>
          <cell r="EW177">
            <v>0</v>
          </cell>
          <cell r="EY177">
            <v>0</v>
          </cell>
          <cell r="FA177">
            <v>0</v>
          </cell>
          <cell r="FC177">
            <v>0</v>
          </cell>
          <cell r="FE177">
            <v>0</v>
          </cell>
          <cell r="FG177">
            <v>0</v>
          </cell>
          <cell r="FI177">
            <v>0</v>
          </cell>
        </row>
        <row r="179">
          <cell r="C179" t="str">
            <v>PAZ999</v>
          </cell>
          <cell r="E179" t="str">
            <v>A)  PATRIMONIO NETTO</v>
          </cell>
          <cell r="K179">
            <v>0</v>
          </cell>
          <cell r="M179">
            <v>0</v>
          </cell>
          <cell r="S179">
            <v>0</v>
          </cell>
          <cell r="U179">
            <v>0</v>
          </cell>
          <cell r="AA179">
            <v>0</v>
          </cell>
          <cell r="AC179">
            <v>0</v>
          </cell>
          <cell r="AI179">
            <v>0</v>
          </cell>
          <cell r="AK179">
            <v>0</v>
          </cell>
          <cell r="AQ179">
            <v>0</v>
          </cell>
          <cell r="AS179">
            <v>0</v>
          </cell>
          <cell r="AY179">
            <v>0</v>
          </cell>
          <cell r="BA179">
            <v>0</v>
          </cell>
          <cell r="BG179">
            <v>0</v>
          </cell>
          <cell r="BI179">
            <v>0</v>
          </cell>
          <cell r="BO179">
            <v>0</v>
          </cell>
          <cell r="BQ179">
            <v>0</v>
          </cell>
          <cell r="BW179">
            <v>0</v>
          </cell>
          <cell r="BY179">
            <v>0</v>
          </cell>
          <cell r="CE179">
            <v>0</v>
          </cell>
          <cell r="CG179">
            <v>0</v>
          </cell>
          <cell r="CM179">
            <v>0</v>
          </cell>
          <cell r="CO179">
            <v>0</v>
          </cell>
          <cell r="CU179">
            <v>0</v>
          </cell>
          <cell r="CW179">
            <v>0</v>
          </cell>
          <cell r="DC179">
            <v>0</v>
          </cell>
          <cell r="DE179">
            <v>0</v>
          </cell>
          <cell r="DK179">
            <v>0</v>
          </cell>
          <cell r="DM179">
            <v>0</v>
          </cell>
          <cell r="DS179">
            <v>0</v>
          </cell>
          <cell r="DU179">
            <v>0</v>
          </cell>
          <cell r="EA179">
            <v>0</v>
          </cell>
          <cell r="EC179">
            <v>0</v>
          </cell>
          <cell r="EE179">
            <v>-136279793.43000001</v>
          </cell>
          <cell r="EG179">
            <v>-161109822.99000016</v>
          </cell>
          <cell r="EI179">
            <v>24830029.560000151</v>
          </cell>
          <cell r="EK179">
            <v>-0.15411865706997466</v>
          </cell>
          <cell r="EM179">
            <v>-136279793.43000001</v>
          </cell>
          <cell r="EO179">
            <v>-161109822.99000016</v>
          </cell>
          <cell r="EQ179">
            <v>24830029.560000151</v>
          </cell>
          <cell r="ES179">
            <v>-0.15411865706997466</v>
          </cell>
          <cell r="EU179">
            <v>93916814</v>
          </cell>
          <cell r="EW179">
            <v>136241000</v>
          </cell>
          <cell r="EY179">
            <v>-42324186</v>
          </cell>
          <cell r="FA179">
            <v>-0.31065674796867315</v>
          </cell>
          <cell r="FC179">
            <v>0</v>
          </cell>
          <cell r="FE179">
            <v>-7539630</v>
          </cell>
          <cell r="FG179">
            <v>7539630</v>
          </cell>
          <cell r="FI179">
            <v>-1</v>
          </cell>
        </row>
        <row r="180">
          <cell r="C180" t="str">
            <v>PAA000</v>
          </cell>
          <cell r="E180" t="str">
            <v>A.I) FONDO DI DOTAZIONE</v>
          </cell>
          <cell r="K180">
            <v>0</v>
          </cell>
          <cell r="M180">
            <v>0</v>
          </cell>
          <cell r="S180">
            <v>0</v>
          </cell>
          <cell r="U180">
            <v>0</v>
          </cell>
          <cell r="AA180">
            <v>0</v>
          </cell>
          <cell r="AC180">
            <v>0</v>
          </cell>
          <cell r="AI180">
            <v>0</v>
          </cell>
          <cell r="AK180">
            <v>0</v>
          </cell>
          <cell r="AQ180">
            <v>0</v>
          </cell>
          <cell r="AS180">
            <v>0</v>
          </cell>
          <cell r="AY180">
            <v>0</v>
          </cell>
          <cell r="BA180">
            <v>0</v>
          </cell>
          <cell r="BG180">
            <v>0</v>
          </cell>
          <cell r="BI180">
            <v>0</v>
          </cell>
          <cell r="BO180">
            <v>0</v>
          </cell>
          <cell r="BQ180">
            <v>0</v>
          </cell>
          <cell r="BW180">
            <v>0</v>
          </cell>
          <cell r="BY180">
            <v>0</v>
          </cell>
          <cell r="CE180">
            <v>0</v>
          </cell>
          <cell r="CG180">
            <v>0</v>
          </cell>
          <cell r="CM180">
            <v>0</v>
          </cell>
          <cell r="CO180">
            <v>0</v>
          </cell>
          <cell r="CU180">
            <v>0</v>
          </cell>
          <cell r="CW180">
            <v>0</v>
          </cell>
          <cell r="DC180">
            <v>0</v>
          </cell>
          <cell r="DE180">
            <v>0</v>
          </cell>
          <cell r="DK180">
            <v>0</v>
          </cell>
          <cell r="DM180">
            <v>0</v>
          </cell>
          <cell r="DS180">
            <v>0</v>
          </cell>
          <cell r="DU180">
            <v>0</v>
          </cell>
          <cell r="EA180">
            <v>0</v>
          </cell>
          <cell r="EC180">
            <v>0</v>
          </cell>
          <cell r="EE180">
            <v>49565793.259999998</v>
          </cell>
          <cell r="EG180">
            <v>49565793.259999998</v>
          </cell>
          <cell r="EI180">
            <v>0</v>
          </cell>
          <cell r="EK180">
            <v>0</v>
          </cell>
          <cell r="EM180">
            <v>49565793.259999998</v>
          </cell>
          <cell r="EO180">
            <v>49565793.259999998</v>
          </cell>
          <cell r="EQ180">
            <v>0</v>
          </cell>
          <cell r="ES180">
            <v>0</v>
          </cell>
          <cell r="EU180">
            <v>42869000</v>
          </cell>
          <cell r="EW180">
            <v>97869000</v>
          </cell>
          <cell r="EY180">
            <v>-55000000</v>
          </cell>
          <cell r="FA180">
            <v>-0.56197570221418425</v>
          </cell>
          <cell r="FC180">
            <v>0</v>
          </cell>
          <cell r="FE180">
            <v>-7539630</v>
          </cell>
          <cell r="FG180">
            <v>7539630</v>
          </cell>
          <cell r="FI180">
            <v>-1</v>
          </cell>
        </row>
        <row r="181">
          <cell r="C181" t="str">
            <v>PAA010</v>
          </cell>
          <cell r="E181" t="str">
            <v>A.II) FINANZIAMENTI PER INVESTIMENTI</v>
          </cell>
          <cell r="K181">
            <v>0</v>
          </cell>
          <cell r="M181">
            <v>0</v>
          </cell>
          <cell r="S181">
            <v>0</v>
          </cell>
          <cell r="U181">
            <v>0</v>
          </cell>
          <cell r="AA181">
            <v>0</v>
          </cell>
          <cell r="AC181">
            <v>0</v>
          </cell>
          <cell r="AI181">
            <v>0</v>
          </cell>
          <cell r="AK181">
            <v>0</v>
          </cell>
          <cell r="AQ181">
            <v>0</v>
          </cell>
          <cell r="AS181">
            <v>0</v>
          </cell>
          <cell r="AY181">
            <v>0</v>
          </cell>
          <cell r="BA181">
            <v>0</v>
          </cell>
          <cell r="BG181">
            <v>0</v>
          </cell>
          <cell r="BI181">
            <v>0</v>
          </cell>
          <cell r="BO181">
            <v>0</v>
          </cell>
          <cell r="BQ181">
            <v>0</v>
          </cell>
          <cell r="BW181">
            <v>0</v>
          </cell>
          <cell r="BY181">
            <v>0</v>
          </cell>
          <cell r="CE181">
            <v>0</v>
          </cell>
          <cell r="CG181">
            <v>0</v>
          </cell>
          <cell r="CM181">
            <v>0</v>
          </cell>
          <cell r="CO181">
            <v>0</v>
          </cell>
          <cell r="CU181">
            <v>0</v>
          </cell>
          <cell r="CW181">
            <v>0</v>
          </cell>
          <cell r="DC181">
            <v>0</v>
          </cell>
          <cell r="DE181">
            <v>0</v>
          </cell>
          <cell r="DK181">
            <v>0</v>
          </cell>
          <cell r="DM181">
            <v>0</v>
          </cell>
          <cell r="DS181">
            <v>0</v>
          </cell>
          <cell r="DU181">
            <v>0</v>
          </cell>
          <cell r="EA181">
            <v>0</v>
          </cell>
          <cell r="EC181">
            <v>0</v>
          </cell>
          <cell r="EE181">
            <v>106310659.27000001</v>
          </cell>
          <cell r="EG181">
            <v>103715707.01000002</v>
          </cell>
          <cell r="EI181">
            <v>2594952.2599999905</v>
          </cell>
          <cell r="EK181">
            <v>2.5019857983032322E-2</v>
          </cell>
          <cell r="EM181">
            <v>106310659.27000001</v>
          </cell>
          <cell r="EO181">
            <v>103715707.01000002</v>
          </cell>
          <cell r="EQ181">
            <v>2594952.2599999905</v>
          </cell>
          <cell r="ES181">
            <v>2.5019857983032322E-2</v>
          </cell>
          <cell r="EU181">
            <v>0</v>
          </cell>
          <cell r="EW181">
            <v>0</v>
          </cell>
          <cell r="EY181">
            <v>0</v>
          </cell>
          <cell r="FA181">
            <v>0</v>
          </cell>
          <cell r="FC181">
            <v>0</v>
          </cell>
          <cell r="FG181">
            <v>0</v>
          </cell>
          <cell r="FI181">
            <v>0</v>
          </cell>
        </row>
        <row r="182">
          <cell r="C182" t="str">
            <v>PAA020</v>
          </cell>
          <cell r="E182" t="str">
            <v>A.II.1) Finanziamenti per beni di prima dotazione</v>
          </cell>
          <cell r="K182">
            <v>0</v>
          </cell>
          <cell r="M182">
            <v>0</v>
          </cell>
          <cell r="S182">
            <v>0</v>
          </cell>
          <cell r="U182">
            <v>0</v>
          </cell>
          <cell r="AA182">
            <v>0</v>
          </cell>
          <cell r="AC182">
            <v>0</v>
          </cell>
          <cell r="AI182">
            <v>0</v>
          </cell>
          <cell r="AK182">
            <v>0</v>
          </cell>
          <cell r="AQ182">
            <v>0</v>
          </cell>
          <cell r="AS182">
            <v>0</v>
          </cell>
          <cell r="AY182">
            <v>0</v>
          </cell>
          <cell r="BA182">
            <v>0</v>
          </cell>
          <cell r="BG182">
            <v>0</v>
          </cell>
          <cell r="BI182">
            <v>0</v>
          </cell>
          <cell r="BO182">
            <v>0</v>
          </cell>
          <cell r="BQ182">
            <v>0</v>
          </cell>
          <cell r="BW182">
            <v>0</v>
          </cell>
          <cell r="BY182">
            <v>0</v>
          </cell>
          <cell r="CE182">
            <v>0</v>
          </cell>
          <cell r="CG182">
            <v>0</v>
          </cell>
          <cell r="CM182">
            <v>0</v>
          </cell>
          <cell r="CO182">
            <v>0</v>
          </cell>
          <cell r="CU182">
            <v>0</v>
          </cell>
          <cell r="CW182">
            <v>0</v>
          </cell>
          <cell r="DC182">
            <v>0</v>
          </cell>
          <cell r="DE182">
            <v>0</v>
          </cell>
          <cell r="DK182">
            <v>0</v>
          </cell>
          <cell r="DM182">
            <v>0</v>
          </cell>
          <cell r="DS182">
            <v>0</v>
          </cell>
          <cell r="DU182">
            <v>0</v>
          </cell>
          <cell r="EA182">
            <v>0</v>
          </cell>
          <cell r="EC182">
            <v>0</v>
          </cell>
          <cell r="EE182">
            <v>0</v>
          </cell>
          <cell r="EG182">
            <v>0</v>
          </cell>
          <cell r="EI182">
            <v>0</v>
          </cell>
          <cell r="EK182">
            <v>0</v>
          </cell>
          <cell r="EM182">
            <v>0</v>
          </cell>
          <cell r="EO182">
            <v>0</v>
          </cell>
          <cell r="EQ182">
            <v>0</v>
          </cell>
          <cell r="ES182">
            <v>0</v>
          </cell>
          <cell r="EU182">
            <v>0</v>
          </cell>
          <cell r="EW182">
            <v>0</v>
          </cell>
          <cell r="EY182">
            <v>0</v>
          </cell>
          <cell r="FA182">
            <v>0</v>
          </cell>
          <cell r="FC182">
            <v>0</v>
          </cell>
          <cell r="FG182">
            <v>0</v>
          </cell>
          <cell r="FI182">
            <v>0</v>
          </cell>
        </row>
        <row r="183">
          <cell r="C183" t="str">
            <v>PAA030</v>
          </cell>
          <cell r="E183" t="str">
            <v>A.II.2) Finanziamenti da Stato per investimenti</v>
          </cell>
          <cell r="K183">
            <v>0</v>
          </cell>
          <cell r="M183">
            <v>0</v>
          </cell>
          <cell r="S183">
            <v>0</v>
          </cell>
          <cell r="U183">
            <v>0</v>
          </cell>
          <cell r="AA183">
            <v>0</v>
          </cell>
          <cell r="AC183">
            <v>0</v>
          </cell>
          <cell r="AI183">
            <v>0</v>
          </cell>
          <cell r="AK183">
            <v>0</v>
          </cell>
          <cell r="AQ183">
            <v>0</v>
          </cell>
          <cell r="AS183">
            <v>0</v>
          </cell>
          <cell r="AY183">
            <v>0</v>
          </cell>
          <cell r="BA183">
            <v>0</v>
          </cell>
          <cell r="BG183">
            <v>0</v>
          </cell>
          <cell r="BI183">
            <v>0</v>
          </cell>
          <cell r="BO183">
            <v>0</v>
          </cell>
          <cell r="BQ183">
            <v>0</v>
          </cell>
          <cell r="BW183">
            <v>0</v>
          </cell>
          <cell r="BY183">
            <v>0</v>
          </cell>
          <cell r="CE183">
            <v>0</v>
          </cell>
          <cell r="CG183">
            <v>0</v>
          </cell>
          <cell r="CM183">
            <v>0</v>
          </cell>
          <cell r="CO183">
            <v>0</v>
          </cell>
          <cell r="CU183">
            <v>0</v>
          </cell>
          <cell r="CW183">
            <v>0</v>
          </cell>
          <cell r="DC183">
            <v>0</v>
          </cell>
          <cell r="DE183">
            <v>0</v>
          </cell>
          <cell r="DK183">
            <v>0</v>
          </cell>
          <cell r="DM183">
            <v>0</v>
          </cell>
          <cell r="DS183">
            <v>0</v>
          </cell>
          <cell r="DU183">
            <v>0</v>
          </cell>
          <cell r="EA183">
            <v>0</v>
          </cell>
          <cell r="EC183">
            <v>0</v>
          </cell>
          <cell r="EE183">
            <v>106310659.27000001</v>
          </cell>
          <cell r="EG183">
            <v>103715707.01000002</v>
          </cell>
          <cell r="EI183">
            <v>2594952.2599999905</v>
          </cell>
          <cell r="EK183">
            <v>2.5019857983032322E-2</v>
          </cell>
          <cell r="EM183">
            <v>106310659.27000001</v>
          </cell>
          <cell r="EO183">
            <v>103715707.01000002</v>
          </cell>
          <cell r="EQ183">
            <v>2594952.2599999905</v>
          </cell>
          <cell r="ES183">
            <v>2.5019857983032322E-2</v>
          </cell>
          <cell r="EU183">
            <v>0</v>
          </cell>
          <cell r="EW183">
            <v>0</v>
          </cell>
          <cell r="EY183">
            <v>0</v>
          </cell>
          <cell r="FA183">
            <v>0</v>
          </cell>
          <cell r="FC183">
            <v>0</v>
          </cell>
          <cell r="FG183">
            <v>0</v>
          </cell>
          <cell r="FI183">
            <v>0</v>
          </cell>
        </row>
        <row r="184">
          <cell r="C184" t="str">
            <v>PAA040</v>
          </cell>
          <cell r="E184" t="str">
            <v>A.II.2.a) Finanziamenti da Stato per investimenti - ex art. 20 legge 67/88</v>
          </cell>
          <cell r="K184">
            <v>0</v>
          </cell>
          <cell r="M184">
            <v>0</v>
          </cell>
          <cell r="S184">
            <v>0</v>
          </cell>
          <cell r="U184">
            <v>0</v>
          </cell>
          <cell r="AA184">
            <v>0</v>
          </cell>
          <cell r="AC184">
            <v>0</v>
          </cell>
          <cell r="AI184">
            <v>0</v>
          </cell>
          <cell r="AK184">
            <v>0</v>
          </cell>
          <cell r="AQ184">
            <v>0</v>
          </cell>
          <cell r="AS184">
            <v>0</v>
          </cell>
          <cell r="AY184">
            <v>0</v>
          </cell>
          <cell r="BA184">
            <v>0</v>
          </cell>
          <cell r="BG184">
            <v>0</v>
          </cell>
          <cell r="BI184">
            <v>0</v>
          </cell>
          <cell r="BO184">
            <v>0</v>
          </cell>
          <cell r="BQ184">
            <v>0</v>
          </cell>
          <cell r="BW184">
            <v>0</v>
          </cell>
          <cell r="BY184">
            <v>0</v>
          </cell>
          <cell r="CE184">
            <v>0</v>
          </cell>
          <cell r="CG184">
            <v>0</v>
          </cell>
          <cell r="CM184">
            <v>0</v>
          </cell>
          <cell r="CO184">
            <v>0</v>
          </cell>
          <cell r="CU184">
            <v>0</v>
          </cell>
          <cell r="CW184">
            <v>0</v>
          </cell>
          <cell r="DC184">
            <v>0</v>
          </cell>
          <cell r="DE184">
            <v>0</v>
          </cell>
          <cell r="DK184">
            <v>0</v>
          </cell>
          <cell r="DM184">
            <v>0</v>
          </cell>
          <cell r="DS184">
            <v>0</v>
          </cell>
          <cell r="DU184">
            <v>0</v>
          </cell>
          <cell r="EA184">
            <v>0</v>
          </cell>
          <cell r="EC184">
            <v>0</v>
          </cell>
          <cell r="EE184">
            <v>0</v>
          </cell>
          <cell r="EG184">
            <v>0</v>
          </cell>
          <cell r="EI184">
            <v>0</v>
          </cell>
          <cell r="EK184">
            <v>0</v>
          </cell>
          <cell r="EM184">
            <v>0</v>
          </cell>
          <cell r="EO184">
            <v>0</v>
          </cell>
          <cell r="EQ184">
            <v>0</v>
          </cell>
          <cell r="ES184">
            <v>0</v>
          </cell>
          <cell r="EU184">
            <v>0</v>
          </cell>
          <cell r="EW184">
            <v>0</v>
          </cell>
          <cell r="EY184">
            <v>0</v>
          </cell>
          <cell r="FA184">
            <v>0</v>
          </cell>
          <cell r="FC184">
            <v>0</v>
          </cell>
          <cell r="FG184">
            <v>0</v>
          </cell>
          <cell r="FI184">
            <v>0</v>
          </cell>
        </row>
        <row r="185">
          <cell r="C185" t="str">
            <v>PAA050</v>
          </cell>
          <cell r="E185" t="str">
            <v>A.II.2.b) Finanziamenti da Stato per investimenti - ricerca</v>
          </cell>
          <cell r="K185">
            <v>0</v>
          </cell>
          <cell r="M185">
            <v>0</v>
          </cell>
          <cell r="S185">
            <v>0</v>
          </cell>
          <cell r="U185">
            <v>0</v>
          </cell>
          <cell r="AA185">
            <v>0</v>
          </cell>
          <cell r="AC185">
            <v>0</v>
          </cell>
          <cell r="AI185">
            <v>0</v>
          </cell>
          <cell r="AK185">
            <v>0</v>
          </cell>
          <cell r="AQ185">
            <v>0</v>
          </cell>
          <cell r="AS185">
            <v>0</v>
          </cell>
          <cell r="AY185">
            <v>0</v>
          </cell>
          <cell r="BA185">
            <v>0</v>
          </cell>
          <cell r="BG185">
            <v>0</v>
          </cell>
          <cell r="BI185">
            <v>0</v>
          </cell>
          <cell r="BO185">
            <v>0</v>
          </cell>
          <cell r="BQ185">
            <v>0</v>
          </cell>
          <cell r="BW185">
            <v>0</v>
          </cell>
          <cell r="BY185">
            <v>0</v>
          </cell>
          <cell r="CE185">
            <v>0</v>
          </cell>
          <cell r="CG185">
            <v>0</v>
          </cell>
          <cell r="CM185">
            <v>0</v>
          </cell>
          <cell r="CO185">
            <v>0</v>
          </cell>
          <cell r="CU185">
            <v>0</v>
          </cell>
          <cell r="CW185">
            <v>0</v>
          </cell>
          <cell r="DC185">
            <v>0</v>
          </cell>
          <cell r="DE185">
            <v>0</v>
          </cell>
          <cell r="DK185">
            <v>0</v>
          </cell>
          <cell r="DM185">
            <v>0</v>
          </cell>
          <cell r="DS185">
            <v>0</v>
          </cell>
          <cell r="DU185">
            <v>0</v>
          </cell>
          <cell r="EA185">
            <v>0</v>
          </cell>
          <cell r="EC185">
            <v>0</v>
          </cell>
          <cell r="EE185">
            <v>0</v>
          </cell>
          <cell r="EG185">
            <v>0</v>
          </cell>
          <cell r="EI185">
            <v>0</v>
          </cell>
          <cell r="EK185">
            <v>0</v>
          </cell>
          <cell r="EM185">
            <v>0</v>
          </cell>
          <cell r="EO185">
            <v>0</v>
          </cell>
          <cell r="EQ185">
            <v>0</v>
          </cell>
          <cell r="ES185">
            <v>0</v>
          </cell>
          <cell r="EU185">
            <v>0</v>
          </cell>
          <cell r="EW185">
            <v>0</v>
          </cell>
          <cell r="EY185">
            <v>0</v>
          </cell>
          <cell r="FA185">
            <v>0</v>
          </cell>
          <cell r="FC185">
            <v>0</v>
          </cell>
          <cell r="FG185">
            <v>0</v>
          </cell>
          <cell r="FI185">
            <v>0</v>
          </cell>
        </row>
        <row r="186">
          <cell r="C186" t="str">
            <v>PAA060</v>
          </cell>
          <cell r="E186" t="str">
            <v>A.II.2.c) Finanziamenti da Stato per investimenti - altro</v>
          </cell>
          <cell r="K186">
            <v>0</v>
          </cell>
          <cell r="M186">
            <v>0</v>
          </cell>
          <cell r="S186">
            <v>0</v>
          </cell>
          <cell r="U186">
            <v>0</v>
          </cell>
          <cell r="AA186">
            <v>0</v>
          </cell>
          <cell r="AC186">
            <v>0</v>
          </cell>
          <cell r="AI186">
            <v>0</v>
          </cell>
          <cell r="AK186">
            <v>0</v>
          </cell>
          <cell r="AQ186">
            <v>0</v>
          </cell>
          <cell r="AS186">
            <v>0</v>
          </cell>
          <cell r="AY186">
            <v>0</v>
          </cell>
          <cell r="BA186">
            <v>0</v>
          </cell>
          <cell r="BG186">
            <v>0</v>
          </cell>
          <cell r="BI186">
            <v>0</v>
          </cell>
          <cell r="BO186">
            <v>0</v>
          </cell>
          <cell r="BQ186">
            <v>0</v>
          </cell>
          <cell r="BW186">
            <v>0</v>
          </cell>
          <cell r="BY186">
            <v>0</v>
          </cell>
          <cell r="CE186">
            <v>0</v>
          </cell>
          <cell r="CG186">
            <v>0</v>
          </cell>
          <cell r="CM186">
            <v>0</v>
          </cell>
          <cell r="CO186">
            <v>0</v>
          </cell>
          <cell r="CU186">
            <v>0</v>
          </cell>
          <cell r="CW186">
            <v>0</v>
          </cell>
          <cell r="DC186">
            <v>0</v>
          </cell>
          <cell r="DE186">
            <v>0</v>
          </cell>
          <cell r="DK186">
            <v>0</v>
          </cell>
          <cell r="DM186">
            <v>0</v>
          </cell>
          <cell r="DS186">
            <v>0</v>
          </cell>
          <cell r="DU186">
            <v>0</v>
          </cell>
          <cell r="EA186">
            <v>0</v>
          </cell>
          <cell r="EC186">
            <v>0</v>
          </cell>
          <cell r="EE186">
            <v>106310659.27000001</v>
          </cell>
          <cell r="EG186">
            <v>103715707.01000002</v>
          </cell>
          <cell r="EI186">
            <v>2594952.2599999905</v>
          </cell>
          <cell r="EK186">
            <v>2.5019857983032322E-2</v>
          </cell>
          <cell r="EM186">
            <v>106310659.27000001</v>
          </cell>
          <cell r="EO186">
            <v>103715707.01000002</v>
          </cell>
          <cell r="EQ186">
            <v>2594952.2599999905</v>
          </cell>
          <cell r="ES186">
            <v>2.5019857983032322E-2</v>
          </cell>
          <cell r="EU186">
            <v>0</v>
          </cell>
          <cell r="EW186">
            <v>0</v>
          </cell>
          <cell r="EY186">
            <v>0</v>
          </cell>
          <cell r="FA186">
            <v>0</v>
          </cell>
          <cell r="FC186">
            <v>0</v>
          </cell>
          <cell r="FG186">
            <v>0</v>
          </cell>
          <cell r="FI186">
            <v>0</v>
          </cell>
        </row>
        <row r="187">
          <cell r="C187" t="str">
            <v>PAA070</v>
          </cell>
          <cell r="E187" t="str">
            <v>A.II.3) Finanziamenti da Regione per investimenti</v>
          </cell>
          <cell r="K187">
            <v>0</v>
          </cell>
          <cell r="M187">
            <v>0</v>
          </cell>
          <cell r="S187">
            <v>0</v>
          </cell>
          <cell r="U187">
            <v>0</v>
          </cell>
          <cell r="AA187">
            <v>0</v>
          </cell>
          <cell r="AC187">
            <v>0</v>
          </cell>
          <cell r="AI187">
            <v>0</v>
          </cell>
          <cell r="AK187">
            <v>0</v>
          </cell>
          <cell r="AQ187">
            <v>0</v>
          </cell>
          <cell r="AS187">
            <v>0</v>
          </cell>
          <cell r="AY187">
            <v>0</v>
          </cell>
          <cell r="BA187">
            <v>0</v>
          </cell>
          <cell r="BG187">
            <v>0</v>
          </cell>
          <cell r="BI187">
            <v>0</v>
          </cell>
          <cell r="BO187">
            <v>0</v>
          </cell>
          <cell r="BQ187">
            <v>0</v>
          </cell>
          <cell r="BW187">
            <v>0</v>
          </cell>
          <cell r="BY187">
            <v>0</v>
          </cell>
          <cell r="CE187">
            <v>0</v>
          </cell>
          <cell r="CG187">
            <v>0</v>
          </cell>
          <cell r="CM187">
            <v>0</v>
          </cell>
          <cell r="CO187">
            <v>0</v>
          </cell>
          <cell r="CU187">
            <v>0</v>
          </cell>
          <cell r="CW187">
            <v>0</v>
          </cell>
          <cell r="DC187">
            <v>0</v>
          </cell>
          <cell r="DE187">
            <v>0</v>
          </cell>
          <cell r="DK187">
            <v>0</v>
          </cell>
          <cell r="DM187">
            <v>0</v>
          </cell>
          <cell r="DS187">
            <v>0</v>
          </cell>
          <cell r="DU187">
            <v>0</v>
          </cell>
          <cell r="EA187">
            <v>0</v>
          </cell>
          <cell r="EC187">
            <v>0</v>
          </cell>
          <cell r="EE187">
            <v>0</v>
          </cell>
          <cell r="EG187">
            <v>0</v>
          </cell>
          <cell r="EI187">
            <v>0</v>
          </cell>
          <cell r="EK187">
            <v>0</v>
          </cell>
          <cell r="EM187">
            <v>0</v>
          </cell>
          <cell r="EO187">
            <v>0</v>
          </cell>
          <cell r="EQ187">
            <v>0</v>
          </cell>
          <cell r="ES187">
            <v>0</v>
          </cell>
          <cell r="EU187">
            <v>0</v>
          </cell>
          <cell r="EW187">
            <v>0</v>
          </cell>
          <cell r="EY187">
            <v>0</v>
          </cell>
          <cell r="FA187">
            <v>0</v>
          </cell>
          <cell r="FC187">
            <v>0</v>
          </cell>
          <cell r="FG187">
            <v>0</v>
          </cell>
          <cell r="FI187">
            <v>0</v>
          </cell>
        </row>
        <row r="188">
          <cell r="C188" t="str">
            <v>PAA080</v>
          </cell>
          <cell r="E188" t="str">
            <v>A.II.4) Finanziamenti da altri soggetti pubblici per investimenti</v>
          </cell>
          <cell r="K188">
            <v>0</v>
          </cell>
          <cell r="M188">
            <v>0</v>
          </cell>
          <cell r="S188">
            <v>0</v>
          </cell>
          <cell r="U188">
            <v>0</v>
          </cell>
          <cell r="AA188">
            <v>0</v>
          </cell>
          <cell r="AC188">
            <v>0</v>
          </cell>
          <cell r="AI188">
            <v>0</v>
          </cell>
          <cell r="AK188">
            <v>0</v>
          </cell>
          <cell r="AQ188">
            <v>0</v>
          </cell>
          <cell r="AS188">
            <v>0</v>
          </cell>
          <cell r="AY188">
            <v>0</v>
          </cell>
          <cell r="BA188">
            <v>0</v>
          </cell>
          <cell r="BG188">
            <v>0</v>
          </cell>
          <cell r="BI188">
            <v>0</v>
          </cell>
          <cell r="BO188">
            <v>0</v>
          </cell>
          <cell r="BQ188">
            <v>0</v>
          </cell>
          <cell r="BW188">
            <v>0</v>
          </cell>
          <cell r="BY188">
            <v>0</v>
          </cell>
          <cell r="CE188">
            <v>0</v>
          </cell>
          <cell r="CG188">
            <v>0</v>
          </cell>
          <cell r="CM188">
            <v>0</v>
          </cell>
          <cell r="CO188">
            <v>0</v>
          </cell>
          <cell r="CU188">
            <v>0</v>
          </cell>
          <cell r="CW188">
            <v>0</v>
          </cell>
          <cell r="DC188">
            <v>0</v>
          </cell>
          <cell r="DE188">
            <v>0</v>
          </cell>
          <cell r="DK188">
            <v>0</v>
          </cell>
          <cell r="DM188">
            <v>0</v>
          </cell>
          <cell r="DS188">
            <v>0</v>
          </cell>
          <cell r="DU188">
            <v>0</v>
          </cell>
          <cell r="EA188">
            <v>0</v>
          </cell>
          <cell r="EC188">
            <v>0</v>
          </cell>
          <cell r="EE188">
            <v>0</v>
          </cell>
          <cell r="EG188">
            <v>0</v>
          </cell>
          <cell r="EI188">
            <v>0</v>
          </cell>
          <cell r="EK188">
            <v>0</v>
          </cell>
          <cell r="EM188">
            <v>0</v>
          </cell>
          <cell r="EO188">
            <v>0</v>
          </cell>
          <cell r="EQ188">
            <v>0</v>
          </cell>
          <cell r="ES188">
            <v>0</v>
          </cell>
          <cell r="EU188">
            <v>0</v>
          </cell>
          <cell r="EW188">
            <v>0</v>
          </cell>
          <cell r="EY188">
            <v>0</v>
          </cell>
          <cell r="FA188">
            <v>0</v>
          </cell>
          <cell r="FC188">
            <v>0</v>
          </cell>
          <cell r="FG188">
            <v>0</v>
          </cell>
          <cell r="FI188">
            <v>0</v>
          </cell>
        </row>
        <row r="189">
          <cell r="C189" t="str">
            <v>PAA090</v>
          </cell>
          <cell r="E189" t="str">
            <v>A.II.5) Finanziamenti per investimenti da rettifica contributi in conto esercizio</v>
          </cell>
          <cell r="K189">
            <v>0</v>
          </cell>
          <cell r="M189">
            <v>0</v>
          </cell>
          <cell r="S189">
            <v>0</v>
          </cell>
          <cell r="U189">
            <v>0</v>
          </cell>
          <cell r="AA189">
            <v>0</v>
          </cell>
          <cell r="AC189">
            <v>0</v>
          </cell>
          <cell r="AI189">
            <v>0</v>
          </cell>
          <cell r="AK189">
            <v>0</v>
          </cell>
          <cell r="AQ189">
            <v>0</v>
          </cell>
          <cell r="AS189">
            <v>0</v>
          </cell>
          <cell r="AY189">
            <v>0</v>
          </cell>
          <cell r="BA189">
            <v>0</v>
          </cell>
          <cell r="BG189">
            <v>0</v>
          </cell>
          <cell r="BI189">
            <v>0</v>
          </cell>
          <cell r="BO189">
            <v>0</v>
          </cell>
          <cell r="BQ189">
            <v>0</v>
          </cell>
          <cell r="BW189">
            <v>0</v>
          </cell>
          <cell r="BY189">
            <v>0</v>
          </cell>
          <cell r="CE189">
            <v>0</v>
          </cell>
          <cell r="CG189">
            <v>0</v>
          </cell>
          <cell r="CM189">
            <v>0</v>
          </cell>
          <cell r="CO189">
            <v>0</v>
          </cell>
          <cell r="CU189">
            <v>0</v>
          </cell>
          <cell r="CW189">
            <v>0</v>
          </cell>
          <cell r="DC189">
            <v>0</v>
          </cell>
          <cell r="DE189">
            <v>0</v>
          </cell>
          <cell r="DK189">
            <v>0</v>
          </cell>
          <cell r="DM189">
            <v>0</v>
          </cell>
          <cell r="DS189">
            <v>0</v>
          </cell>
          <cell r="DU189">
            <v>0</v>
          </cell>
          <cell r="EA189">
            <v>0</v>
          </cell>
          <cell r="EC189">
            <v>0</v>
          </cell>
          <cell r="EE189">
            <v>0</v>
          </cell>
          <cell r="EG189">
            <v>0</v>
          </cell>
          <cell r="EI189">
            <v>0</v>
          </cell>
          <cell r="EK189">
            <v>0</v>
          </cell>
          <cell r="EM189">
            <v>0</v>
          </cell>
          <cell r="EO189">
            <v>0</v>
          </cell>
          <cell r="EQ189">
            <v>0</v>
          </cell>
          <cell r="ES189">
            <v>0</v>
          </cell>
          <cell r="EU189">
            <v>0</v>
          </cell>
          <cell r="EW189">
            <v>0</v>
          </cell>
          <cell r="EY189">
            <v>0</v>
          </cell>
          <cell r="FA189">
            <v>0</v>
          </cell>
          <cell r="FC189">
            <v>0</v>
          </cell>
          <cell r="FG189">
            <v>0</v>
          </cell>
          <cell r="FI189">
            <v>0</v>
          </cell>
        </row>
        <row r="190">
          <cell r="C190" t="str">
            <v>PAA100</v>
          </cell>
          <cell r="E190" t="str">
            <v>A.III) RISERVE DA DONAZIONI E LASCITI VINCOLATI AD INVESTIMENTI</v>
          </cell>
          <cell r="K190">
            <v>0</v>
          </cell>
          <cell r="M190">
            <v>0</v>
          </cell>
          <cell r="S190">
            <v>0</v>
          </cell>
          <cell r="U190">
            <v>0</v>
          </cell>
          <cell r="AA190">
            <v>0</v>
          </cell>
          <cell r="AC190">
            <v>0</v>
          </cell>
          <cell r="AI190">
            <v>0</v>
          </cell>
          <cell r="AK190">
            <v>0</v>
          </cell>
          <cell r="AQ190">
            <v>0</v>
          </cell>
          <cell r="AS190">
            <v>0</v>
          </cell>
          <cell r="AY190">
            <v>0</v>
          </cell>
          <cell r="BA190">
            <v>0</v>
          </cell>
          <cell r="BG190">
            <v>0</v>
          </cell>
          <cell r="BI190">
            <v>0</v>
          </cell>
          <cell r="BO190">
            <v>0</v>
          </cell>
          <cell r="BQ190">
            <v>0</v>
          </cell>
          <cell r="BW190">
            <v>0</v>
          </cell>
          <cell r="BY190">
            <v>0</v>
          </cell>
          <cell r="CE190">
            <v>0</v>
          </cell>
          <cell r="CG190">
            <v>0</v>
          </cell>
          <cell r="CM190">
            <v>0</v>
          </cell>
          <cell r="CO190">
            <v>0</v>
          </cell>
          <cell r="CU190">
            <v>0</v>
          </cell>
          <cell r="CW190">
            <v>0</v>
          </cell>
          <cell r="DC190">
            <v>0</v>
          </cell>
          <cell r="DE190">
            <v>0</v>
          </cell>
          <cell r="DK190">
            <v>0</v>
          </cell>
          <cell r="DM190">
            <v>0</v>
          </cell>
          <cell r="DS190">
            <v>0</v>
          </cell>
          <cell r="DU190">
            <v>0</v>
          </cell>
          <cell r="EA190">
            <v>0</v>
          </cell>
          <cell r="EC190">
            <v>0</v>
          </cell>
          <cell r="EE190">
            <v>601614.24</v>
          </cell>
          <cell r="EG190">
            <v>589957.02</v>
          </cell>
          <cell r="EI190">
            <v>11657.219999999972</v>
          </cell>
          <cell r="EK190">
            <v>1.9759439424926195E-2</v>
          </cell>
          <cell r="EM190">
            <v>601614.24</v>
          </cell>
          <cell r="EO190">
            <v>589957.02</v>
          </cell>
          <cell r="EQ190">
            <v>11657.219999999972</v>
          </cell>
          <cell r="ES190">
            <v>1.9759439424926195E-2</v>
          </cell>
          <cell r="EU190">
            <v>0</v>
          </cell>
          <cell r="EW190">
            <v>0</v>
          </cell>
          <cell r="EY190">
            <v>0</v>
          </cell>
          <cell r="FA190">
            <v>0</v>
          </cell>
          <cell r="FC190">
            <v>0</v>
          </cell>
          <cell r="FG190">
            <v>0</v>
          </cell>
          <cell r="FI190">
            <v>0</v>
          </cell>
        </row>
        <row r="191">
          <cell r="C191" t="str">
            <v>PAA110</v>
          </cell>
          <cell r="E191" t="str">
            <v>A.IV) ALTRE RISERVE</v>
          </cell>
          <cell r="K191">
            <v>0</v>
          </cell>
          <cell r="M191">
            <v>0</v>
          </cell>
          <cell r="S191">
            <v>0</v>
          </cell>
          <cell r="U191">
            <v>0</v>
          </cell>
          <cell r="AA191">
            <v>0</v>
          </cell>
          <cell r="AC191">
            <v>0</v>
          </cell>
          <cell r="AI191">
            <v>0</v>
          </cell>
          <cell r="AK191">
            <v>0</v>
          </cell>
          <cell r="AQ191">
            <v>0</v>
          </cell>
          <cell r="AS191">
            <v>0</v>
          </cell>
          <cell r="AY191">
            <v>0</v>
          </cell>
          <cell r="BA191">
            <v>0</v>
          </cell>
          <cell r="BG191">
            <v>0</v>
          </cell>
          <cell r="BI191">
            <v>0</v>
          </cell>
          <cell r="BO191">
            <v>0</v>
          </cell>
          <cell r="BQ191">
            <v>0</v>
          </cell>
          <cell r="BW191">
            <v>0</v>
          </cell>
          <cell r="BY191">
            <v>0</v>
          </cell>
          <cell r="CE191">
            <v>0</v>
          </cell>
          <cell r="CG191">
            <v>0</v>
          </cell>
          <cell r="CM191">
            <v>0</v>
          </cell>
          <cell r="CO191">
            <v>0</v>
          </cell>
          <cell r="CU191">
            <v>0</v>
          </cell>
          <cell r="CW191">
            <v>0</v>
          </cell>
          <cell r="DC191">
            <v>0</v>
          </cell>
          <cell r="DE191">
            <v>0</v>
          </cell>
          <cell r="DK191">
            <v>0</v>
          </cell>
          <cell r="DM191">
            <v>0</v>
          </cell>
          <cell r="DS191">
            <v>0</v>
          </cell>
          <cell r="DU191">
            <v>0</v>
          </cell>
          <cell r="EA191">
            <v>0</v>
          </cell>
          <cell r="EC191">
            <v>0</v>
          </cell>
          <cell r="EE191">
            <v>0</v>
          </cell>
          <cell r="EG191">
            <v>0</v>
          </cell>
          <cell r="EI191">
            <v>0</v>
          </cell>
          <cell r="EK191">
            <v>0</v>
          </cell>
          <cell r="EM191">
            <v>0</v>
          </cell>
          <cell r="EO191">
            <v>0</v>
          </cell>
          <cell r="EQ191">
            <v>0</v>
          </cell>
          <cell r="ES191">
            <v>0</v>
          </cell>
          <cell r="EU191">
            <v>0</v>
          </cell>
          <cell r="EW191">
            <v>0</v>
          </cell>
          <cell r="EY191">
            <v>0</v>
          </cell>
          <cell r="FA191">
            <v>0</v>
          </cell>
          <cell r="FC191">
            <v>0</v>
          </cell>
          <cell r="FG191">
            <v>0</v>
          </cell>
          <cell r="FI191">
            <v>0</v>
          </cell>
        </row>
        <row r="192">
          <cell r="C192" t="str">
            <v>PAA120</v>
          </cell>
          <cell r="E192" t="str">
            <v>A.IV.1) Riserve da rivalutazioni</v>
          </cell>
          <cell r="K192">
            <v>0</v>
          </cell>
          <cell r="M192">
            <v>0</v>
          </cell>
          <cell r="S192">
            <v>0</v>
          </cell>
          <cell r="U192">
            <v>0</v>
          </cell>
          <cell r="AA192">
            <v>0</v>
          </cell>
          <cell r="AC192">
            <v>0</v>
          </cell>
          <cell r="AI192">
            <v>0</v>
          </cell>
          <cell r="AK192">
            <v>0</v>
          </cell>
          <cell r="AQ192">
            <v>0</v>
          </cell>
          <cell r="AS192">
            <v>0</v>
          </cell>
          <cell r="AY192">
            <v>0</v>
          </cell>
          <cell r="BA192">
            <v>0</v>
          </cell>
          <cell r="BG192">
            <v>0</v>
          </cell>
          <cell r="BI192">
            <v>0</v>
          </cell>
          <cell r="BO192">
            <v>0</v>
          </cell>
          <cell r="BQ192">
            <v>0</v>
          </cell>
          <cell r="BW192">
            <v>0</v>
          </cell>
          <cell r="BY192">
            <v>0</v>
          </cell>
          <cell r="CE192">
            <v>0</v>
          </cell>
          <cell r="CG192">
            <v>0</v>
          </cell>
          <cell r="CM192">
            <v>0</v>
          </cell>
          <cell r="CO192">
            <v>0</v>
          </cell>
          <cell r="CU192">
            <v>0</v>
          </cell>
          <cell r="CW192">
            <v>0</v>
          </cell>
          <cell r="DC192">
            <v>0</v>
          </cell>
          <cell r="DE192">
            <v>0</v>
          </cell>
          <cell r="DK192">
            <v>0</v>
          </cell>
          <cell r="DM192">
            <v>0</v>
          </cell>
          <cell r="DS192">
            <v>0</v>
          </cell>
          <cell r="DU192">
            <v>0</v>
          </cell>
          <cell r="EA192">
            <v>0</v>
          </cell>
          <cell r="EC192">
            <v>0</v>
          </cell>
          <cell r="EE192">
            <v>0</v>
          </cell>
          <cell r="EG192">
            <v>0</v>
          </cell>
          <cell r="EI192">
            <v>0</v>
          </cell>
          <cell r="EK192">
            <v>0</v>
          </cell>
          <cell r="EM192">
            <v>0</v>
          </cell>
          <cell r="EO192">
            <v>0</v>
          </cell>
          <cell r="EQ192">
            <v>0</v>
          </cell>
          <cell r="ES192">
            <v>0</v>
          </cell>
          <cell r="EU192">
            <v>0</v>
          </cell>
          <cell r="EW192">
            <v>0</v>
          </cell>
          <cell r="EY192">
            <v>0</v>
          </cell>
          <cell r="FA192">
            <v>0</v>
          </cell>
          <cell r="FC192">
            <v>0</v>
          </cell>
          <cell r="FG192">
            <v>0</v>
          </cell>
          <cell r="FI192">
            <v>0</v>
          </cell>
        </row>
        <row r="193">
          <cell r="C193" t="str">
            <v>PAA130</v>
          </cell>
          <cell r="E193" t="str">
            <v>A.IV.2) Riserve da plusvalenze da reinvestire</v>
          </cell>
          <cell r="K193">
            <v>0</v>
          </cell>
          <cell r="M193">
            <v>0</v>
          </cell>
          <cell r="S193">
            <v>0</v>
          </cell>
          <cell r="U193">
            <v>0</v>
          </cell>
          <cell r="AA193">
            <v>0</v>
          </cell>
          <cell r="AC193">
            <v>0</v>
          </cell>
          <cell r="AI193">
            <v>0</v>
          </cell>
          <cell r="AK193">
            <v>0</v>
          </cell>
          <cell r="AQ193">
            <v>0</v>
          </cell>
          <cell r="AS193">
            <v>0</v>
          </cell>
          <cell r="AY193">
            <v>0</v>
          </cell>
          <cell r="BA193">
            <v>0</v>
          </cell>
          <cell r="BG193">
            <v>0</v>
          </cell>
          <cell r="BI193">
            <v>0</v>
          </cell>
          <cell r="BO193">
            <v>0</v>
          </cell>
          <cell r="BQ193">
            <v>0</v>
          </cell>
          <cell r="BW193">
            <v>0</v>
          </cell>
          <cell r="BY193">
            <v>0</v>
          </cell>
          <cell r="CE193">
            <v>0</v>
          </cell>
          <cell r="CG193">
            <v>0</v>
          </cell>
          <cell r="CM193">
            <v>0</v>
          </cell>
          <cell r="CO193">
            <v>0</v>
          </cell>
          <cell r="CU193">
            <v>0</v>
          </cell>
          <cell r="CW193">
            <v>0</v>
          </cell>
          <cell r="DC193">
            <v>0</v>
          </cell>
          <cell r="DE193">
            <v>0</v>
          </cell>
          <cell r="DK193">
            <v>0</v>
          </cell>
          <cell r="DM193">
            <v>0</v>
          </cell>
          <cell r="DS193">
            <v>0</v>
          </cell>
          <cell r="DU193">
            <v>0</v>
          </cell>
          <cell r="EA193">
            <v>0</v>
          </cell>
          <cell r="EC193">
            <v>0</v>
          </cell>
          <cell r="EE193">
            <v>0</v>
          </cell>
          <cell r="EG193">
            <v>0</v>
          </cell>
          <cell r="EI193">
            <v>0</v>
          </cell>
          <cell r="EK193">
            <v>0</v>
          </cell>
          <cell r="EM193">
            <v>0</v>
          </cell>
          <cell r="EO193">
            <v>0</v>
          </cell>
          <cell r="EQ193">
            <v>0</v>
          </cell>
          <cell r="ES193">
            <v>0</v>
          </cell>
          <cell r="EU193">
            <v>0</v>
          </cell>
          <cell r="EW193">
            <v>0</v>
          </cell>
          <cell r="EY193">
            <v>0</v>
          </cell>
          <cell r="FA193">
            <v>0</v>
          </cell>
          <cell r="FC193">
            <v>0</v>
          </cell>
          <cell r="FG193">
            <v>0</v>
          </cell>
          <cell r="FI193">
            <v>0</v>
          </cell>
        </row>
        <row r="194">
          <cell r="C194" t="str">
            <v>PAA140</v>
          </cell>
          <cell r="E194" t="str">
            <v>A.IV.3) Contributi da reinvestire</v>
          </cell>
          <cell r="K194">
            <v>0</v>
          </cell>
          <cell r="M194">
            <v>0</v>
          </cell>
          <cell r="S194">
            <v>0</v>
          </cell>
          <cell r="U194">
            <v>0</v>
          </cell>
          <cell r="AA194">
            <v>0</v>
          </cell>
          <cell r="AC194">
            <v>0</v>
          </cell>
          <cell r="AI194">
            <v>0</v>
          </cell>
          <cell r="AK194">
            <v>0</v>
          </cell>
          <cell r="AQ194">
            <v>0</v>
          </cell>
          <cell r="AS194">
            <v>0</v>
          </cell>
          <cell r="AY194">
            <v>0</v>
          </cell>
          <cell r="BA194">
            <v>0</v>
          </cell>
          <cell r="BG194">
            <v>0</v>
          </cell>
          <cell r="BI194">
            <v>0</v>
          </cell>
          <cell r="BO194">
            <v>0</v>
          </cell>
          <cell r="BQ194">
            <v>0</v>
          </cell>
          <cell r="BW194">
            <v>0</v>
          </cell>
          <cell r="BY194">
            <v>0</v>
          </cell>
          <cell r="CE194">
            <v>0</v>
          </cell>
          <cell r="CG194">
            <v>0</v>
          </cell>
          <cell r="CM194">
            <v>0</v>
          </cell>
          <cell r="CO194">
            <v>0</v>
          </cell>
          <cell r="CU194">
            <v>0</v>
          </cell>
          <cell r="CW194">
            <v>0</v>
          </cell>
          <cell r="DC194">
            <v>0</v>
          </cell>
          <cell r="DE194">
            <v>0</v>
          </cell>
          <cell r="DK194">
            <v>0</v>
          </cell>
          <cell r="DM194">
            <v>0</v>
          </cell>
          <cell r="DS194">
            <v>0</v>
          </cell>
          <cell r="DU194">
            <v>0</v>
          </cell>
          <cell r="EA194">
            <v>0</v>
          </cell>
          <cell r="EC194">
            <v>0</v>
          </cell>
          <cell r="EE194">
            <v>0</v>
          </cell>
          <cell r="EG194">
            <v>0</v>
          </cell>
          <cell r="EI194">
            <v>0</v>
          </cell>
          <cell r="EK194">
            <v>0</v>
          </cell>
          <cell r="EM194">
            <v>0</v>
          </cell>
          <cell r="EO194">
            <v>0</v>
          </cell>
          <cell r="EQ194">
            <v>0</v>
          </cell>
          <cell r="ES194">
            <v>0</v>
          </cell>
          <cell r="EU194">
            <v>0</v>
          </cell>
          <cell r="EW194">
            <v>0</v>
          </cell>
          <cell r="EY194">
            <v>0</v>
          </cell>
          <cell r="FA194">
            <v>0</v>
          </cell>
          <cell r="FC194">
            <v>0</v>
          </cell>
          <cell r="FG194">
            <v>0</v>
          </cell>
          <cell r="FI194">
            <v>0</v>
          </cell>
        </row>
        <row r="195">
          <cell r="C195" t="str">
            <v>PAA150</v>
          </cell>
          <cell r="E195" t="str">
            <v>A.IV.4) Riserve da utili di esercizio destinati ad investimenti</v>
          </cell>
          <cell r="K195">
            <v>0</v>
          </cell>
          <cell r="M195">
            <v>0</v>
          </cell>
          <cell r="S195">
            <v>0</v>
          </cell>
          <cell r="U195">
            <v>0</v>
          </cell>
          <cell r="AA195">
            <v>0</v>
          </cell>
          <cell r="AC195">
            <v>0</v>
          </cell>
          <cell r="AI195">
            <v>0</v>
          </cell>
          <cell r="AK195">
            <v>0</v>
          </cell>
          <cell r="AQ195">
            <v>0</v>
          </cell>
          <cell r="AS195">
            <v>0</v>
          </cell>
          <cell r="AY195">
            <v>0</v>
          </cell>
          <cell r="BA195">
            <v>0</v>
          </cell>
          <cell r="BG195">
            <v>0</v>
          </cell>
          <cell r="BI195">
            <v>0</v>
          </cell>
          <cell r="BO195">
            <v>0</v>
          </cell>
          <cell r="BQ195">
            <v>0</v>
          </cell>
          <cell r="BW195">
            <v>0</v>
          </cell>
          <cell r="BY195">
            <v>0</v>
          </cell>
          <cell r="CE195">
            <v>0</v>
          </cell>
          <cell r="CG195">
            <v>0</v>
          </cell>
          <cell r="CM195">
            <v>0</v>
          </cell>
          <cell r="CO195">
            <v>0</v>
          </cell>
          <cell r="CU195">
            <v>0</v>
          </cell>
          <cell r="CW195">
            <v>0</v>
          </cell>
          <cell r="DC195">
            <v>0</v>
          </cell>
          <cell r="DE195">
            <v>0</v>
          </cell>
          <cell r="DK195">
            <v>0</v>
          </cell>
          <cell r="DM195">
            <v>0</v>
          </cell>
          <cell r="DS195">
            <v>0</v>
          </cell>
          <cell r="DU195">
            <v>0</v>
          </cell>
          <cell r="EA195">
            <v>0</v>
          </cell>
          <cell r="EC195">
            <v>0</v>
          </cell>
          <cell r="EE195">
            <v>0</v>
          </cell>
          <cell r="EG195">
            <v>0</v>
          </cell>
          <cell r="EI195">
            <v>0</v>
          </cell>
          <cell r="EK195">
            <v>0</v>
          </cell>
          <cell r="EM195">
            <v>0</v>
          </cell>
          <cell r="EO195">
            <v>0</v>
          </cell>
          <cell r="EQ195">
            <v>0</v>
          </cell>
          <cell r="ES195">
            <v>0</v>
          </cell>
          <cell r="EU195">
            <v>0</v>
          </cell>
          <cell r="EW195">
            <v>0</v>
          </cell>
          <cell r="EY195">
            <v>0</v>
          </cell>
          <cell r="FA195">
            <v>0</v>
          </cell>
          <cell r="FC195">
            <v>0</v>
          </cell>
          <cell r="FG195">
            <v>0</v>
          </cell>
          <cell r="FI195">
            <v>0</v>
          </cell>
        </row>
        <row r="196">
          <cell r="C196" t="str">
            <v>PAA160</v>
          </cell>
          <cell r="E196" t="str">
            <v>A.IV.5) Riserve diverse</v>
          </cell>
          <cell r="K196">
            <v>0</v>
          </cell>
          <cell r="M196">
            <v>0</v>
          </cell>
          <cell r="S196">
            <v>0</v>
          </cell>
          <cell r="U196">
            <v>0</v>
          </cell>
          <cell r="AA196">
            <v>0</v>
          </cell>
          <cell r="AC196">
            <v>0</v>
          </cell>
          <cell r="AI196">
            <v>0</v>
          </cell>
          <cell r="AK196">
            <v>0</v>
          </cell>
          <cell r="AQ196">
            <v>0</v>
          </cell>
          <cell r="AS196">
            <v>0</v>
          </cell>
          <cell r="AY196">
            <v>0</v>
          </cell>
          <cell r="BA196">
            <v>0</v>
          </cell>
          <cell r="BG196">
            <v>0</v>
          </cell>
          <cell r="BI196">
            <v>0</v>
          </cell>
          <cell r="BO196">
            <v>0</v>
          </cell>
          <cell r="BQ196">
            <v>0</v>
          </cell>
          <cell r="BW196">
            <v>0</v>
          </cell>
          <cell r="BY196">
            <v>0</v>
          </cell>
          <cell r="CE196">
            <v>0</v>
          </cell>
          <cell r="CG196">
            <v>0</v>
          </cell>
          <cell r="CM196">
            <v>0</v>
          </cell>
          <cell r="CO196">
            <v>0</v>
          </cell>
          <cell r="CU196">
            <v>0</v>
          </cell>
          <cell r="CW196">
            <v>0</v>
          </cell>
          <cell r="DC196">
            <v>0</v>
          </cell>
          <cell r="DE196">
            <v>0</v>
          </cell>
          <cell r="DK196">
            <v>0</v>
          </cell>
          <cell r="DM196">
            <v>0</v>
          </cell>
          <cell r="DS196">
            <v>0</v>
          </cell>
          <cell r="DU196">
            <v>0</v>
          </cell>
          <cell r="EA196">
            <v>0</v>
          </cell>
          <cell r="EC196">
            <v>0</v>
          </cell>
          <cell r="EE196">
            <v>0</v>
          </cell>
          <cell r="EG196">
            <v>0</v>
          </cell>
          <cell r="EI196">
            <v>0</v>
          </cell>
          <cell r="EK196">
            <v>0</v>
          </cell>
          <cell r="EM196">
            <v>0</v>
          </cell>
          <cell r="EO196">
            <v>0</v>
          </cell>
          <cell r="EQ196">
            <v>0</v>
          </cell>
          <cell r="ES196">
            <v>0</v>
          </cell>
          <cell r="EU196">
            <v>0</v>
          </cell>
          <cell r="EW196">
            <v>0</v>
          </cell>
          <cell r="EY196">
            <v>0</v>
          </cell>
          <cell r="FA196">
            <v>0</v>
          </cell>
          <cell r="FC196">
            <v>0</v>
          </cell>
          <cell r="FG196">
            <v>0</v>
          </cell>
          <cell r="FI196">
            <v>0</v>
          </cell>
        </row>
        <row r="197">
          <cell r="C197" t="str">
            <v>PAA170</v>
          </cell>
          <cell r="E197" t="str">
            <v>A.V) CONTRIBUTI PER RIPIANO PERDITE</v>
          </cell>
          <cell r="K197">
            <v>0</v>
          </cell>
          <cell r="M197">
            <v>0</v>
          </cell>
          <cell r="S197">
            <v>0</v>
          </cell>
          <cell r="U197">
            <v>0</v>
          </cell>
          <cell r="AA197">
            <v>0</v>
          </cell>
          <cell r="AC197">
            <v>0</v>
          </cell>
          <cell r="AI197">
            <v>0</v>
          </cell>
          <cell r="AK197">
            <v>0</v>
          </cell>
          <cell r="AQ197">
            <v>0</v>
          </cell>
          <cell r="AS197">
            <v>0</v>
          </cell>
          <cell r="AY197">
            <v>0</v>
          </cell>
          <cell r="BA197">
            <v>0</v>
          </cell>
          <cell r="BG197">
            <v>0</v>
          </cell>
          <cell r="BI197">
            <v>0</v>
          </cell>
          <cell r="BO197">
            <v>0</v>
          </cell>
          <cell r="BQ197">
            <v>0</v>
          </cell>
          <cell r="BW197">
            <v>0</v>
          </cell>
          <cell r="BY197">
            <v>0</v>
          </cell>
          <cell r="CE197">
            <v>0</v>
          </cell>
          <cell r="CG197">
            <v>0</v>
          </cell>
          <cell r="CM197">
            <v>0</v>
          </cell>
          <cell r="CO197">
            <v>0</v>
          </cell>
          <cell r="CU197">
            <v>0</v>
          </cell>
          <cell r="CW197">
            <v>0</v>
          </cell>
          <cell r="DC197">
            <v>0</v>
          </cell>
          <cell r="DE197">
            <v>0</v>
          </cell>
          <cell r="DK197">
            <v>0</v>
          </cell>
          <cell r="DM197">
            <v>0</v>
          </cell>
          <cell r="DS197">
            <v>0</v>
          </cell>
          <cell r="DU197">
            <v>0</v>
          </cell>
          <cell r="EA197">
            <v>0</v>
          </cell>
          <cell r="EC197">
            <v>0</v>
          </cell>
          <cell r="EE197">
            <v>12500000</v>
          </cell>
          <cell r="EG197">
            <v>0</v>
          </cell>
          <cell r="EI197">
            <v>12500000</v>
          </cell>
          <cell r="EK197" t="e">
            <v>#DIV/0!</v>
          </cell>
          <cell r="EM197">
            <v>12500000</v>
          </cell>
          <cell r="EO197">
            <v>0</v>
          </cell>
          <cell r="EQ197">
            <v>12500000</v>
          </cell>
          <cell r="ES197" t="e">
            <v>#DIV/0!</v>
          </cell>
          <cell r="EU197">
            <v>0</v>
          </cell>
          <cell r="EW197">
            <v>0</v>
          </cell>
          <cell r="EY197">
            <v>0</v>
          </cell>
          <cell r="FA197">
            <v>0</v>
          </cell>
          <cell r="FC197">
            <v>0</v>
          </cell>
          <cell r="FG197">
            <v>0</v>
          </cell>
          <cell r="FI197">
            <v>0</v>
          </cell>
        </row>
        <row r="198">
          <cell r="C198" t="str">
            <v>PAA180</v>
          </cell>
          <cell r="E198" t="str">
            <v>A.V.1) Contributi per copertura debiti al 31/12/2005</v>
          </cell>
          <cell r="K198">
            <v>0</v>
          </cell>
          <cell r="M198">
            <v>0</v>
          </cell>
          <cell r="S198">
            <v>0</v>
          </cell>
          <cell r="U198">
            <v>0</v>
          </cell>
          <cell r="AA198">
            <v>0</v>
          </cell>
          <cell r="AC198">
            <v>0</v>
          </cell>
          <cell r="AI198">
            <v>0</v>
          </cell>
          <cell r="AK198">
            <v>0</v>
          </cell>
          <cell r="AQ198">
            <v>0</v>
          </cell>
          <cell r="AS198">
            <v>0</v>
          </cell>
          <cell r="AY198">
            <v>0</v>
          </cell>
          <cell r="BA198">
            <v>0</v>
          </cell>
          <cell r="BG198">
            <v>0</v>
          </cell>
          <cell r="BI198">
            <v>0</v>
          </cell>
          <cell r="BO198">
            <v>0</v>
          </cell>
          <cell r="BQ198">
            <v>0</v>
          </cell>
          <cell r="BW198">
            <v>0</v>
          </cell>
          <cell r="BY198">
            <v>0</v>
          </cell>
          <cell r="CE198">
            <v>0</v>
          </cell>
          <cell r="CG198">
            <v>0</v>
          </cell>
          <cell r="CM198">
            <v>0</v>
          </cell>
          <cell r="CO198">
            <v>0</v>
          </cell>
          <cell r="CU198">
            <v>0</v>
          </cell>
          <cell r="CW198">
            <v>0</v>
          </cell>
          <cell r="DC198">
            <v>0</v>
          </cell>
          <cell r="DE198">
            <v>0</v>
          </cell>
          <cell r="DK198">
            <v>0</v>
          </cell>
          <cell r="DM198">
            <v>0</v>
          </cell>
          <cell r="DS198">
            <v>0</v>
          </cell>
          <cell r="DU198">
            <v>0</v>
          </cell>
          <cell r="EA198">
            <v>0</v>
          </cell>
          <cell r="EC198">
            <v>0</v>
          </cell>
          <cell r="EE198">
            <v>0</v>
          </cell>
          <cell r="EG198">
            <v>0</v>
          </cell>
          <cell r="EI198">
            <v>0</v>
          </cell>
          <cell r="EK198">
            <v>0</v>
          </cell>
          <cell r="EM198">
            <v>0</v>
          </cell>
          <cell r="EO198">
            <v>0</v>
          </cell>
          <cell r="EQ198">
            <v>0</v>
          </cell>
          <cell r="ES198">
            <v>0</v>
          </cell>
          <cell r="EU198">
            <v>0</v>
          </cell>
          <cell r="EW198">
            <v>0</v>
          </cell>
          <cell r="EY198">
            <v>0</v>
          </cell>
          <cell r="FA198">
            <v>0</v>
          </cell>
          <cell r="FC198">
            <v>0</v>
          </cell>
          <cell r="FG198">
            <v>0</v>
          </cell>
          <cell r="FI198">
            <v>0</v>
          </cell>
        </row>
        <row r="199">
          <cell r="C199" t="str">
            <v>PAA190</v>
          </cell>
          <cell r="E199" t="str">
            <v>A.V.2) Contributi per ricostituzione risorse da investimenti esercizi precedenti</v>
          </cell>
          <cell r="K199">
            <v>0</v>
          </cell>
          <cell r="M199">
            <v>0</v>
          </cell>
          <cell r="S199">
            <v>0</v>
          </cell>
          <cell r="U199">
            <v>0</v>
          </cell>
          <cell r="AA199">
            <v>0</v>
          </cell>
          <cell r="AC199">
            <v>0</v>
          </cell>
          <cell r="AI199">
            <v>0</v>
          </cell>
          <cell r="AK199">
            <v>0</v>
          </cell>
          <cell r="AQ199">
            <v>0</v>
          </cell>
          <cell r="AS199">
            <v>0</v>
          </cell>
          <cell r="AY199">
            <v>0</v>
          </cell>
          <cell r="BA199">
            <v>0</v>
          </cell>
          <cell r="BG199">
            <v>0</v>
          </cell>
          <cell r="BI199">
            <v>0</v>
          </cell>
          <cell r="BO199">
            <v>0</v>
          </cell>
          <cell r="BQ199">
            <v>0</v>
          </cell>
          <cell r="BW199">
            <v>0</v>
          </cell>
          <cell r="BY199">
            <v>0</v>
          </cell>
          <cell r="CE199">
            <v>0</v>
          </cell>
          <cell r="CG199">
            <v>0</v>
          </cell>
          <cell r="CM199">
            <v>0</v>
          </cell>
          <cell r="CO199">
            <v>0</v>
          </cell>
          <cell r="CU199">
            <v>0</v>
          </cell>
          <cell r="CW199">
            <v>0</v>
          </cell>
          <cell r="DC199">
            <v>0</v>
          </cell>
          <cell r="DE199">
            <v>0</v>
          </cell>
          <cell r="DK199">
            <v>0</v>
          </cell>
          <cell r="DM199">
            <v>0</v>
          </cell>
          <cell r="DS199">
            <v>0</v>
          </cell>
          <cell r="DU199">
            <v>0</v>
          </cell>
          <cell r="EA199">
            <v>0</v>
          </cell>
          <cell r="EC199">
            <v>0</v>
          </cell>
          <cell r="EE199">
            <v>0</v>
          </cell>
          <cell r="EG199">
            <v>0</v>
          </cell>
          <cell r="EI199">
            <v>0</v>
          </cell>
          <cell r="EK199">
            <v>0</v>
          </cell>
          <cell r="EM199">
            <v>0</v>
          </cell>
          <cell r="EO199">
            <v>0</v>
          </cell>
          <cell r="EQ199">
            <v>0</v>
          </cell>
          <cell r="ES199">
            <v>0</v>
          </cell>
          <cell r="EU199">
            <v>0</v>
          </cell>
          <cell r="EW199">
            <v>0</v>
          </cell>
          <cell r="EY199">
            <v>0</v>
          </cell>
          <cell r="FA199">
            <v>0</v>
          </cell>
          <cell r="FC199">
            <v>0</v>
          </cell>
          <cell r="FG199">
            <v>0</v>
          </cell>
          <cell r="FI199">
            <v>0</v>
          </cell>
        </row>
        <row r="200">
          <cell r="C200" t="str">
            <v>PAA200</v>
          </cell>
          <cell r="E200" t="str">
            <v>A.V.3) Altro</v>
          </cell>
          <cell r="K200">
            <v>0</v>
          </cell>
          <cell r="M200">
            <v>0</v>
          </cell>
          <cell r="S200">
            <v>0</v>
          </cell>
          <cell r="U200">
            <v>0</v>
          </cell>
          <cell r="AA200">
            <v>0</v>
          </cell>
          <cell r="AC200">
            <v>0</v>
          </cell>
          <cell r="AI200">
            <v>0</v>
          </cell>
          <cell r="AK200">
            <v>0</v>
          </cell>
          <cell r="AQ200">
            <v>0</v>
          </cell>
          <cell r="AS200">
            <v>0</v>
          </cell>
          <cell r="AY200">
            <v>0</v>
          </cell>
          <cell r="BA200">
            <v>0</v>
          </cell>
          <cell r="BG200">
            <v>0</v>
          </cell>
          <cell r="BI200">
            <v>0</v>
          </cell>
          <cell r="BO200">
            <v>0</v>
          </cell>
          <cell r="BQ200">
            <v>0</v>
          </cell>
          <cell r="BW200">
            <v>0</v>
          </cell>
          <cell r="BY200">
            <v>0</v>
          </cell>
          <cell r="CE200">
            <v>0</v>
          </cell>
          <cell r="CG200">
            <v>0</v>
          </cell>
          <cell r="CM200">
            <v>0</v>
          </cell>
          <cell r="CO200">
            <v>0</v>
          </cell>
          <cell r="CU200">
            <v>0</v>
          </cell>
          <cell r="CW200">
            <v>0</v>
          </cell>
          <cell r="DC200">
            <v>0</v>
          </cell>
          <cell r="DE200">
            <v>0</v>
          </cell>
          <cell r="DK200">
            <v>0</v>
          </cell>
          <cell r="DM200">
            <v>0</v>
          </cell>
          <cell r="DS200">
            <v>0</v>
          </cell>
          <cell r="DU200">
            <v>0</v>
          </cell>
          <cell r="EA200">
            <v>0</v>
          </cell>
          <cell r="EC200">
            <v>0</v>
          </cell>
          <cell r="EE200">
            <v>12500000</v>
          </cell>
          <cell r="EG200">
            <v>0</v>
          </cell>
          <cell r="EI200">
            <v>12500000</v>
          </cell>
          <cell r="EK200" t="e">
            <v>#DIV/0!</v>
          </cell>
          <cell r="EM200">
            <v>12500000</v>
          </cell>
          <cell r="EO200">
            <v>0</v>
          </cell>
          <cell r="EQ200">
            <v>12500000</v>
          </cell>
          <cell r="ES200" t="e">
            <v>#DIV/0!</v>
          </cell>
          <cell r="EU200">
            <v>0</v>
          </cell>
          <cell r="EW200">
            <v>0</v>
          </cell>
          <cell r="EY200">
            <v>0</v>
          </cell>
          <cell r="FA200">
            <v>0</v>
          </cell>
          <cell r="FC200">
            <v>0</v>
          </cell>
          <cell r="FG200">
            <v>0</v>
          </cell>
          <cell r="FI200">
            <v>0</v>
          </cell>
        </row>
        <row r="201">
          <cell r="C201" t="str">
            <v>PAA210</v>
          </cell>
          <cell r="E201" t="str">
            <v>A.VI) UTILI (PERDITE) PORTATI A NUOVO</v>
          </cell>
          <cell r="K201">
            <v>0</v>
          </cell>
          <cell r="M201">
            <v>0</v>
          </cell>
          <cell r="S201">
            <v>0</v>
          </cell>
          <cell r="U201">
            <v>0</v>
          </cell>
          <cell r="AA201">
            <v>0</v>
          </cell>
          <cell r="AC201">
            <v>0</v>
          </cell>
          <cell r="AI201">
            <v>0</v>
          </cell>
          <cell r="AK201">
            <v>0</v>
          </cell>
          <cell r="AQ201">
            <v>0</v>
          </cell>
          <cell r="AS201">
            <v>0</v>
          </cell>
          <cell r="AY201">
            <v>0</v>
          </cell>
          <cell r="BA201">
            <v>0</v>
          </cell>
          <cell r="BG201">
            <v>0</v>
          </cell>
          <cell r="BI201">
            <v>0</v>
          </cell>
          <cell r="BO201">
            <v>0</v>
          </cell>
          <cell r="BQ201">
            <v>0</v>
          </cell>
          <cell r="BW201">
            <v>0</v>
          </cell>
          <cell r="BY201">
            <v>0</v>
          </cell>
          <cell r="CE201">
            <v>0</v>
          </cell>
          <cell r="CG201">
            <v>0</v>
          </cell>
          <cell r="CM201">
            <v>0</v>
          </cell>
          <cell r="CO201">
            <v>0</v>
          </cell>
          <cell r="CU201">
            <v>0</v>
          </cell>
          <cell r="CW201">
            <v>0</v>
          </cell>
          <cell r="DC201">
            <v>0</v>
          </cell>
          <cell r="DE201">
            <v>0</v>
          </cell>
          <cell r="DK201">
            <v>0</v>
          </cell>
          <cell r="DM201">
            <v>0</v>
          </cell>
          <cell r="DS201">
            <v>0</v>
          </cell>
          <cell r="DU201">
            <v>0</v>
          </cell>
          <cell r="EA201">
            <v>0</v>
          </cell>
          <cell r="EC201">
            <v>0</v>
          </cell>
          <cell r="EE201">
            <v>-260442858.80000001</v>
          </cell>
          <cell r="EG201">
            <v>-261549718.88999999</v>
          </cell>
          <cell r="EI201">
            <v>1106860.0899999738</v>
          </cell>
          <cell r="EK201">
            <v>-4.231929954646543E-3</v>
          </cell>
          <cell r="EM201">
            <v>-260442858.80000001</v>
          </cell>
          <cell r="EO201">
            <v>-261549718.88999999</v>
          </cell>
          <cell r="EQ201">
            <v>1106860.0899999738</v>
          </cell>
          <cell r="ES201">
            <v>-4.231929954646543E-3</v>
          </cell>
          <cell r="EU201">
            <v>38372000</v>
          </cell>
          <cell r="EW201">
            <v>17892000</v>
          </cell>
          <cell r="EY201">
            <v>20480000</v>
          </cell>
          <cell r="FA201">
            <v>1.1446456516879051</v>
          </cell>
          <cell r="FC201">
            <v>0</v>
          </cell>
          <cell r="FG201">
            <v>0</v>
          </cell>
          <cell r="FI201">
            <v>0</v>
          </cell>
        </row>
        <row r="202">
          <cell r="C202" t="str">
            <v>PAA220</v>
          </cell>
          <cell r="E202" t="str">
            <v>A.VII) UTILE (PERDITA) D'ESERCIZIO</v>
          </cell>
          <cell r="K202">
            <v>0</v>
          </cell>
          <cell r="M202">
            <v>0</v>
          </cell>
          <cell r="S202">
            <v>0</v>
          </cell>
          <cell r="U202">
            <v>0</v>
          </cell>
          <cell r="AA202">
            <v>0</v>
          </cell>
          <cell r="AC202">
            <v>0</v>
          </cell>
          <cell r="AI202">
            <v>0</v>
          </cell>
          <cell r="AK202">
            <v>0</v>
          </cell>
          <cell r="AQ202">
            <v>0</v>
          </cell>
          <cell r="AS202">
            <v>0</v>
          </cell>
          <cell r="AY202">
            <v>0</v>
          </cell>
          <cell r="BA202">
            <v>0</v>
          </cell>
          <cell r="BG202">
            <v>0</v>
          </cell>
          <cell r="BI202">
            <v>0</v>
          </cell>
          <cell r="BO202">
            <v>0</v>
          </cell>
          <cell r="BQ202">
            <v>0</v>
          </cell>
          <cell r="BW202">
            <v>0</v>
          </cell>
          <cell r="BY202">
            <v>0</v>
          </cell>
          <cell r="CE202">
            <v>0</v>
          </cell>
          <cell r="CG202">
            <v>0</v>
          </cell>
          <cell r="CM202">
            <v>0</v>
          </cell>
          <cell r="CO202">
            <v>0</v>
          </cell>
          <cell r="CU202">
            <v>0</v>
          </cell>
          <cell r="CW202">
            <v>0</v>
          </cell>
          <cell r="DC202">
            <v>0</v>
          </cell>
          <cell r="DE202">
            <v>0</v>
          </cell>
          <cell r="DK202">
            <v>0</v>
          </cell>
          <cell r="DM202">
            <v>0</v>
          </cell>
          <cell r="DS202">
            <v>0</v>
          </cell>
          <cell r="DU202">
            <v>0</v>
          </cell>
          <cell r="EA202">
            <v>0</v>
          </cell>
          <cell r="EC202">
            <v>0</v>
          </cell>
          <cell r="EE202">
            <v>-44815001.399999999</v>
          </cell>
          <cell r="EG202">
            <v>-53431561.390000202</v>
          </cell>
          <cell r="EI202">
            <v>8616559.9900002033</v>
          </cell>
          <cell r="EK202">
            <v>-0.16126348857948228</v>
          </cell>
          <cell r="EM202">
            <v>-44815001.399999999</v>
          </cell>
          <cell r="EO202">
            <v>-53431561.390000202</v>
          </cell>
          <cell r="EQ202">
            <v>8616559.9900002033</v>
          </cell>
          <cell r="ES202">
            <v>-0.16126348857948228</v>
          </cell>
          <cell r="EU202">
            <v>12675814</v>
          </cell>
          <cell r="EW202">
            <v>20480000</v>
          </cell>
          <cell r="EY202">
            <v>-7804186</v>
          </cell>
          <cell r="FA202">
            <v>-0.38106376953124999</v>
          </cell>
          <cell r="FC202">
            <v>0</v>
          </cell>
          <cell r="FG202">
            <v>0</v>
          </cell>
          <cell r="FI202">
            <v>0</v>
          </cell>
        </row>
        <row r="203">
          <cell r="C203" t="str">
            <v>PBZ999</v>
          </cell>
          <cell r="E203" t="str">
            <v>B)  FONDI PER RISCHI E ONERI</v>
          </cell>
          <cell r="K203">
            <v>0</v>
          </cell>
          <cell r="M203">
            <v>0</v>
          </cell>
          <cell r="S203">
            <v>0</v>
          </cell>
          <cell r="U203">
            <v>0</v>
          </cell>
          <cell r="AA203">
            <v>0</v>
          </cell>
          <cell r="AC203">
            <v>0</v>
          </cell>
          <cell r="AI203">
            <v>0</v>
          </cell>
          <cell r="AK203">
            <v>0</v>
          </cell>
          <cell r="AQ203">
            <v>0</v>
          </cell>
          <cell r="AS203">
            <v>0</v>
          </cell>
          <cell r="AY203">
            <v>0</v>
          </cell>
          <cell r="BA203">
            <v>0</v>
          </cell>
          <cell r="BG203">
            <v>0</v>
          </cell>
          <cell r="BI203">
            <v>0</v>
          </cell>
          <cell r="BO203">
            <v>0</v>
          </cell>
          <cell r="BQ203">
            <v>0</v>
          </cell>
          <cell r="BW203">
            <v>0</v>
          </cell>
          <cell r="BY203">
            <v>0</v>
          </cell>
          <cell r="CE203">
            <v>0</v>
          </cell>
          <cell r="CG203">
            <v>0</v>
          </cell>
          <cell r="CM203">
            <v>0</v>
          </cell>
          <cell r="CO203">
            <v>0</v>
          </cell>
          <cell r="CU203">
            <v>0</v>
          </cell>
          <cell r="CW203">
            <v>0</v>
          </cell>
          <cell r="DC203">
            <v>0</v>
          </cell>
          <cell r="DE203">
            <v>0</v>
          </cell>
          <cell r="DK203">
            <v>0</v>
          </cell>
          <cell r="DM203">
            <v>0</v>
          </cell>
          <cell r="DS203">
            <v>0</v>
          </cell>
          <cell r="DU203">
            <v>0</v>
          </cell>
          <cell r="EA203">
            <v>0</v>
          </cell>
          <cell r="EC203">
            <v>0</v>
          </cell>
          <cell r="EE203">
            <v>13863871.510000002</v>
          </cell>
          <cell r="EG203">
            <v>7359628.0599999996</v>
          </cell>
          <cell r="EI203">
            <v>6504243.450000002</v>
          </cell>
          <cell r="EK203">
            <v>0.88377339139608668</v>
          </cell>
          <cell r="EM203">
            <v>13863871.510000002</v>
          </cell>
          <cell r="EO203">
            <v>7359628.0599999996</v>
          </cell>
          <cell r="EQ203">
            <v>6504243.450000002</v>
          </cell>
          <cell r="ES203">
            <v>0.88377339139608668</v>
          </cell>
          <cell r="EU203">
            <v>71394205.719999999</v>
          </cell>
          <cell r="EW203">
            <v>42869000</v>
          </cell>
          <cell r="EY203">
            <v>28525205.719999999</v>
          </cell>
          <cell r="FA203">
            <v>0.66540403834938999</v>
          </cell>
          <cell r="FC203">
            <v>0</v>
          </cell>
          <cell r="FG203">
            <v>0</v>
          </cell>
          <cell r="FI203">
            <v>0</v>
          </cell>
        </row>
        <row r="204">
          <cell r="C204" t="str">
            <v>PBA000</v>
          </cell>
          <cell r="E204" t="str">
            <v>B.I)  FONDI PER IMPOSTE, ANCHE DIFFERITE</v>
          </cell>
          <cell r="K204">
            <v>0</v>
          </cell>
          <cell r="M204">
            <v>0</v>
          </cell>
          <cell r="S204">
            <v>0</v>
          </cell>
          <cell r="U204">
            <v>0</v>
          </cell>
          <cell r="AA204">
            <v>0</v>
          </cell>
          <cell r="AC204">
            <v>0</v>
          </cell>
          <cell r="AI204">
            <v>0</v>
          </cell>
          <cell r="AK204">
            <v>0</v>
          </cell>
          <cell r="AQ204">
            <v>0</v>
          </cell>
          <cell r="AS204">
            <v>0</v>
          </cell>
          <cell r="AY204">
            <v>0</v>
          </cell>
          <cell r="BA204">
            <v>0</v>
          </cell>
          <cell r="BG204">
            <v>0</v>
          </cell>
          <cell r="BI204">
            <v>0</v>
          </cell>
          <cell r="BO204">
            <v>0</v>
          </cell>
          <cell r="BQ204">
            <v>0</v>
          </cell>
          <cell r="BW204">
            <v>0</v>
          </cell>
          <cell r="BY204">
            <v>0</v>
          </cell>
          <cell r="CE204">
            <v>0</v>
          </cell>
          <cell r="CG204">
            <v>0</v>
          </cell>
          <cell r="CM204">
            <v>0</v>
          </cell>
          <cell r="CO204">
            <v>0</v>
          </cell>
          <cell r="CU204">
            <v>0</v>
          </cell>
          <cell r="CW204">
            <v>0</v>
          </cell>
          <cell r="DC204">
            <v>0</v>
          </cell>
          <cell r="DE204">
            <v>0</v>
          </cell>
          <cell r="DK204">
            <v>0</v>
          </cell>
          <cell r="DM204">
            <v>0</v>
          </cell>
          <cell r="DS204">
            <v>0</v>
          </cell>
          <cell r="DU204">
            <v>0</v>
          </cell>
          <cell r="EA204">
            <v>0</v>
          </cell>
          <cell r="EC204">
            <v>0</v>
          </cell>
          <cell r="EE204">
            <v>0</v>
          </cell>
          <cell r="EG204">
            <v>0</v>
          </cell>
          <cell r="EI204">
            <v>0</v>
          </cell>
          <cell r="EK204">
            <v>0</v>
          </cell>
          <cell r="EM204">
            <v>0</v>
          </cell>
          <cell r="EO204">
            <v>0</v>
          </cell>
          <cell r="EQ204">
            <v>0</v>
          </cell>
          <cell r="ES204">
            <v>0</v>
          </cell>
          <cell r="EU204">
            <v>0</v>
          </cell>
          <cell r="EW204">
            <v>0</v>
          </cell>
          <cell r="EY204">
            <v>0</v>
          </cell>
          <cell r="FA204">
            <v>0</v>
          </cell>
          <cell r="FC204">
            <v>0</v>
          </cell>
          <cell r="FG204">
            <v>0</v>
          </cell>
          <cell r="FI204">
            <v>0</v>
          </cell>
        </row>
        <row r="205">
          <cell r="C205" t="str">
            <v>PBA010</v>
          </cell>
          <cell r="E205" t="str">
            <v>B.II)  FONDI PER RISCHI</v>
          </cell>
          <cell r="K205">
            <v>0</v>
          </cell>
          <cell r="M205">
            <v>0</v>
          </cell>
          <cell r="S205">
            <v>0</v>
          </cell>
          <cell r="U205">
            <v>0</v>
          </cell>
          <cell r="AA205">
            <v>0</v>
          </cell>
          <cell r="AC205">
            <v>0</v>
          </cell>
          <cell r="AI205">
            <v>0</v>
          </cell>
          <cell r="AK205">
            <v>0</v>
          </cell>
          <cell r="AQ205">
            <v>0</v>
          </cell>
          <cell r="AS205">
            <v>0</v>
          </cell>
          <cell r="AY205">
            <v>0</v>
          </cell>
          <cell r="BA205">
            <v>0</v>
          </cell>
          <cell r="BG205">
            <v>0</v>
          </cell>
          <cell r="BI205">
            <v>0</v>
          </cell>
          <cell r="BO205">
            <v>0</v>
          </cell>
          <cell r="BQ205">
            <v>0</v>
          </cell>
          <cell r="BW205">
            <v>0</v>
          </cell>
          <cell r="BY205">
            <v>0</v>
          </cell>
          <cell r="CE205">
            <v>0</v>
          </cell>
          <cell r="CG205">
            <v>0</v>
          </cell>
          <cell r="CM205">
            <v>0</v>
          </cell>
          <cell r="CO205">
            <v>0</v>
          </cell>
          <cell r="CU205">
            <v>0</v>
          </cell>
          <cell r="CW205">
            <v>0</v>
          </cell>
          <cell r="DC205">
            <v>0</v>
          </cell>
          <cell r="DE205">
            <v>0</v>
          </cell>
          <cell r="DK205">
            <v>0</v>
          </cell>
          <cell r="DM205">
            <v>0</v>
          </cell>
          <cell r="DS205">
            <v>0</v>
          </cell>
          <cell r="DU205">
            <v>0</v>
          </cell>
          <cell r="EA205">
            <v>0</v>
          </cell>
          <cell r="EC205">
            <v>0</v>
          </cell>
          <cell r="EE205">
            <v>2429514</v>
          </cell>
          <cell r="EG205">
            <v>2429514</v>
          </cell>
          <cell r="EI205">
            <v>0</v>
          </cell>
          <cell r="EK205">
            <v>0</v>
          </cell>
          <cell r="EM205">
            <v>2429514</v>
          </cell>
          <cell r="EO205">
            <v>2429514</v>
          </cell>
          <cell r="EQ205">
            <v>0</v>
          </cell>
          <cell r="ES205">
            <v>0</v>
          </cell>
          <cell r="EU205">
            <v>39376755</v>
          </cell>
          <cell r="EW205">
            <v>42869000</v>
          </cell>
          <cell r="EY205">
            <v>-3492245</v>
          </cell>
          <cell r="FA205">
            <v>-8.1463178520609303E-2</v>
          </cell>
          <cell r="FC205">
            <v>0</v>
          </cell>
          <cell r="FG205">
            <v>0</v>
          </cell>
          <cell r="FI205">
            <v>0</v>
          </cell>
        </row>
        <row r="206">
          <cell r="C206" t="str">
            <v>PBA020</v>
          </cell>
          <cell r="E206" t="str">
            <v>B.II.1) Fondo rischi per cause civili ed oneri processuali</v>
          </cell>
          <cell r="K206">
            <v>0</v>
          </cell>
          <cell r="M206">
            <v>0</v>
          </cell>
          <cell r="S206">
            <v>0</v>
          </cell>
          <cell r="U206">
            <v>0</v>
          </cell>
          <cell r="AA206">
            <v>0</v>
          </cell>
          <cell r="AC206">
            <v>0</v>
          </cell>
          <cell r="AI206">
            <v>0</v>
          </cell>
          <cell r="AK206">
            <v>0</v>
          </cell>
          <cell r="AQ206">
            <v>0</v>
          </cell>
          <cell r="AS206">
            <v>0</v>
          </cell>
          <cell r="AY206">
            <v>0</v>
          </cell>
          <cell r="BA206">
            <v>0</v>
          </cell>
          <cell r="BG206">
            <v>0</v>
          </cell>
          <cell r="BI206">
            <v>0</v>
          </cell>
          <cell r="BO206">
            <v>0</v>
          </cell>
          <cell r="BQ206">
            <v>0</v>
          </cell>
          <cell r="BW206">
            <v>0</v>
          </cell>
          <cell r="BY206">
            <v>0</v>
          </cell>
          <cell r="CE206">
            <v>0</v>
          </cell>
          <cell r="CG206">
            <v>0</v>
          </cell>
          <cell r="CM206">
            <v>0</v>
          </cell>
          <cell r="CO206">
            <v>0</v>
          </cell>
          <cell r="CU206">
            <v>0</v>
          </cell>
          <cell r="CW206">
            <v>0</v>
          </cell>
          <cell r="DC206">
            <v>0</v>
          </cell>
          <cell r="DE206">
            <v>0</v>
          </cell>
          <cell r="DK206">
            <v>0</v>
          </cell>
          <cell r="DM206">
            <v>0</v>
          </cell>
          <cell r="DS206">
            <v>0</v>
          </cell>
          <cell r="DU206">
            <v>0</v>
          </cell>
          <cell r="EA206">
            <v>0</v>
          </cell>
          <cell r="EC206">
            <v>0</v>
          </cell>
          <cell r="EE206">
            <v>0</v>
          </cell>
          <cell r="EG206">
            <v>0</v>
          </cell>
          <cell r="EI206">
            <v>0</v>
          </cell>
          <cell r="EK206">
            <v>0</v>
          </cell>
          <cell r="EM206">
            <v>0</v>
          </cell>
          <cell r="EO206">
            <v>0</v>
          </cell>
          <cell r="EQ206">
            <v>0</v>
          </cell>
          <cell r="ES206">
            <v>0</v>
          </cell>
          <cell r="EU206">
            <v>0</v>
          </cell>
          <cell r="EW206">
            <v>0</v>
          </cell>
          <cell r="EY206">
            <v>0</v>
          </cell>
          <cell r="FA206">
            <v>0</v>
          </cell>
          <cell r="FC206">
            <v>0</v>
          </cell>
          <cell r="FG206">
            <v>0</v>
          </cell>
          <cell r="FI206">
            <v>0</v>
          </cell>
        </row>
        <row r="207">
          <cell r="C207" t="str">
            <v>PBA030</v>
          </cell>
          <cell r="E207" t="str">
            <v>B.II.2) Fondo rischi per contenzioso personale dipendente</v>
          </cell>
          <cell r="K207">
            <v>0</v>
          </cell>
          <cell r="M207">
            <v>0</v>
          </cell>
          <cell r="S207">
            <v>0</v>
          </cell>
          <cell r="U207">
            <v>0</v>
          </cell>
          <cell r="AA207">
            <v>0</v>
          </cell>
          <cell r="AC207">
            <v>0</v>
          </cell>
          <cell r="AI207">
            <v>0</v>
          </cell>
          <cell r="AK207">
            <v>0</v>
          </cell>
          <cell r="AQ207">
            <v>0</v>
          </cell>
          <cell r="AS207">
            <v>0</v>
          </cell>
          <cell r="AY207">
            <v>0</v>
          </cell>
          <cell r="BA207">
            <v>0</v>
          </cell>
          <cell r="BG207">
            <v>0</v>
          </cell>
          <cell r="BI207">
            <v>0</v>
          </cell>
          <cell r="BO207">
            <v>0</v>
          </cell>
          <cell r="BQ207">
            <v>0</v>
          </cell>
          <cell r="BW207">
            <v>0</v>
          </cell>
          <cell r="BY207">
            <v>0</v>
          </cell>
          <cell r="CE207">
            <v>0</v>
          </cell>
          <cell r="CG207">
            <v>0</v>
          </cell>
          <cell r="CM207">
            <v>0</v>
          </cell>
          <cell r="CO207">
            <v>0</v>
          </cell>
          <cell r="CU207">
            <v>0</v>
          </cell>
          <cell r="CW207">
            <v>0</v>
          </cell>
          <cell r="DC207">
            <v>0</v>
          </cell>
          <cell r="DE207">
            <v>0</v>
          </cell>
          <cell r="DK207">
            <v>0</v>
          </cell>
          <cell r="DM207">
            <v>0</v>
          </cell>
          <cell r="DS207">
            <v>0</v>
          </cell>
          <cell r="DU207">
            <v>0</v>
          </cell>
          <cell r="EA207">
            <v>0</v>
          </cell>
          <cell r="EC207">
            <v>0</v>
          </cell>
          <cell r="EE207">
            <v>0</v>
          </cell>
          <cell r="EG207">
            <v>0</v>
          </cell>
          <cell r="EI207">
            <v>0</v>
          </cell>
          <cell r="EK207">
            <v>0</v>
          </cell>
          <cell r="EM207">
            <v>0</v>
          </cell>
          <cell r="EO207">
            <v>0</v>
          </cell>
          <cell r="EQ207">
            <v>0</v>
          </cell>
          <cell r="ES207">
            <v>0</v>
          </cell>
          <cell r="EU207">
            <v>0</v>
          </cell>
          <cell r="EW207">
            <v>0</v>
          </cell>
          <cell r="EY207">
            <v>0</v>
          </cell>
          <cell r="FA207">
            <v>0</v>
          </cell>
          <cell r="FC207">
            <v>0</v>
          </cell>
          <cell r="FG207">
            <v>0</v>
          </cell>
          <cell r="FI207">
            <v>0</v>
          </cell>
        </row>
        <row r="208">
          <cell r="C208" t="str">
            <v>PBA040</v>
          </cell>
          <cell r="E208" t="str">
            <v>B.II.3) Fondo rischi connessi all'acquisto di prestazioni sanitarie da privato</v>
          </cell>
          <cell r="K208">
            <v>0</v>
          </cell>
          <cell r="M208">
            <v>0</v>
          </cell>
          <cell r="S208">
            <v>0</v>
          </cell>
          <cell r="U208">
            <v>0</v>
          </cell>
          <cell r="AA208">
            <v>0</v>
          </cell>
          <cell r="AC208">
            <v>0</v>
          </cell>
          <cell r="AI208">
            <v>0</v>
          </cell>
          <cell r="AK208">
            <v>0</v>
          </cell>
          <cell r="AQ208">
            <v>0</v>
          </cell>
          <cell r="AS208">
            <v>0</v>
          </cell>
          <cell r="AY208">
            <v>0</v>
          </cell>
          <cell r="BA208">
            <v>0</v>
          </cell>
          <cell r="BG208">
            <v>0</v>
          </cell>
          <cell r="BI208">
            <v>0</v>
          </cell>
          <cell r="BO208">
            <v>0</v>
          </cell>
          <cell r="BQ208">
            <v>0</v>
          </cell>
          <cell r="BW208">
            <v>0</v>
          </cell>
          <cell r="BY208">
            <v>0</v>
          </cell>
          <cell r="CE208">
            <v>0</v>
          </cell>
          <cell r="CG208">
            <v>0</v>
          </cell>
          <cell r="CM208">
            <v>0</v>
          </cell>
          <cell r="CO208">
            <v>0</v>
          </cell>
          <cell r="CU208">
            <v>0</v>
          </cell>
          <cell r="CW208">
            <v>0</v>
          </cell>
          <cell r="DC208">
            <v>0</v>
          </cell>
          <cell r="DE208">
            <v>0</v>
          </cell>
          <cell r="DK208">
            <v>0</v>
          </cell>
          <cell r="DM208">
            <v>0</v>
          </cell>
          <cell r="DS208">
            <v>0</v>
          </cell>
          <cell r="DU208">
            <v>0</v>
          </cell>
          <cell r="EA208">
            <v>0</v>
          </cell>
          <cell r="EC208">
            <v>0</v>
          </cell>
          <cell r="EE208">
            <v>0</v>
          </cell>
          <cell r="EG208">
            <v>0</v>
          </cell>
          <cell r="EI208">
            <v>0</v>
          </cell>
          <cell r="EK208">
            <v>0</v>
          </cell>
          <cell r="EM208">
            <v>0</v>
          </cell>
          <cell r="EO208">
            <v>0</v>
          </cell>
          <cell r="EQ208">
            <v>0</v>
          </cell>
          <cell r="ES208">
            <v>0</v>
          </cell>
          <cell r="EU208">
            <v>30499000</v>
          </cell>
          <cell r="EW208">
            <v>30499000</v>
          </cell>
          <cell r="EY208" t="e">
            <v>#REF!</v>
          </cell>
          <cell r="FA208">
            <v>0</v>
          </cell>
          <cell r="FC208">
            <v>0</v>
          </cell>
          <cell r="FG208">
            <v>0</v>
          </cell>
          <cell r="FI208">
            <v>0</v>
          </cell>
        </row>
        <row r="209">
          <cell r="C209" t="str">
            <v>PBA050</v>
          </cell>
          <cell r="E209" t="str">
            <v>B.II.4) Fondo rischi per copertura diretta dei rischi (autoassicurazione)</v>
          </cell>
          <cell r="K209">
            <v>0</v>
          </cell>
          <cell r="M209">
            <v>0</v>
          </cell>
          <cell r="S209">
            <v>0</v>
          </cell>
          <cell r="U209">
            <v>0</v>
          </cell>
          <cell r="AA209">
            <v>0</v>
          </cell>
          <cell r="AC209">
            <v>0</v>
          </cell>
          <cell r="AI209">
            <v>0</v>
          </cell>
          <cell r="AK209">
            <v>0</v>
          </cell>
          <cell r="AQ209">
            <v>0</v>
          </cell>
          <cell r="AS209">
            <v>0</v>
          </cell>
          <cell r="AY209">
            <v>0</v>
          </cell>
          <cell r="BA209">
            <v>0</v>
          </cell>
          <cell r="BG209">
            <v>0</v>
          </cell>
          <cell r="BI209">
            <v>0</v>
          </cell>
          <cell r="BO209">
            <v>0</v>
          </cell>
          <cell r="BQ209">
            <v>0</v>
          </cell>
          <cell r="BW209">
            <v>0</v>
          </cell>
          <cell r="BY209">
            <v>0</v>
          </cell>
          <cell r="CE209">
            <v>0</v>
          </cell>
          <cell r="CG209">
            <v>0</v>
          </cell>
          <cell r="CM209">
            <v>0</v>
          </cell>
          <cell r="CO209">
            <v>0</v>
          </cell>
          <cell r="CU209">
            <v>0</v>
          </cell>
          <cell r="CW209">
            <v>0</v>
          </cell>
          <cell r="DC209">
            <v>0</v>
          </cell>
          <cell r="DE209">
            <v>0</v>
          </cell>
          <cell r="DK209">
            <v>0</v>
          </cell>
          <cell r="DM209">
            <v>0</v>
          </cell>
          <cell r="DS209">
            <v>0</v>
          </cell>
          <cell r="DU209">
            <v>0</v>
          </cell>
          <cell r="EA209">
            <v>0</v>
          </cell>
          <cell r="EC209">
            <v>0</v>
          </cell>
          <cell r="EE209">
            <v>0</v>
          </cell>
          <cell r="EG209">
            <v>0</v>
          </cell>
          <cell r="EI209">
            <v>0</v>
          </cell>
          <cell r="EK209">
            <v>0</v>
          </cell>
          <cell r="EM209">
            <v>0</v>
          </cell>
          <cell r="EO209">
            <v>0</v>
          </cell>
          <cell r="EQ209">
            <v>0</v>
          </cell>
          <cell r="ES209">
            <v>0</v>
          </cell>
          <cell r="EU209">
            <v>0</v>
          </cell>
          <cell r="EW209">
            <v>0</v>
          </cell>
          <cell r="EY209">
            <v>-30499000</v>
          </cell>
          <cell r="FA209">
            <v>-1</v>
          </cell>
          <cell r="FC209">
            <v>0</v>
          </cell>
          <cell r="FG209">
            <v>0</v>
          </cell>
          <cell r="FI209">
            <v>0</v>
          </cell>
        </row>
        <row r="210">
          <cell r="C210" t="str">
            <v>PBA060</v>
          </cell>
          <cell r="E210" t="str">
            <v>B.II.5) Altri fondi rischi</v>
          </cell>
          <cell r="K210">
            <v>0</v>
          </cell>
          <cell r="M210">
            <v>0</v>
          </cell>
          <cell r="S210">
            <v>0</v>
          </cell>
          <cell r="U210">
            <v>0</v>
          </cell>
          <cell r="AA210">
            <v>0</v>
          </cell>
          <cell r="AC210">
            <v>0</v>
          </cell>
          <cell r="AI210">
            <v>0</v>
          </cell>
          <cell r="AK210">
            <v>0</v>
          </cell>
          <cell r="AQ210">
            <v>0</v>
          </cell>
          <cell r="AS210">
            <v>0</v>
          </cell>
          <cell r="AY210">
            <v>0</v>
          </cell>
          <cell r="BA210">
            <v>0</v>
          </cell>
          <cell r="BG210">
            <v>0</v>
          </cell>
          <cell r="BI210">
            <v>0</v>
          </cell>
          <cell r="BO210">
            <v>0</v>
          </cell>
          <cell r="BQ210">
            <v>0</v>
          </cell>
          <cell r="BW210">
            <v>0</v>
          </cell>
          <cell r="BY210">
            <v>0</v>
          </cell>
          <cell r="CE210">
            <v>0</v>
          </cell>
          <cell r="CG210">
            <v>0</v>
          </cell>
          <cell r="CM210">
            <v>0</v>
          </cell>
          <cell r="CO210">
            <v>0</v>
          </cell>
          <cell r="CU210">
            <v>0</v>
          </cell>
          <cell r="CW210">
            <v>0</v>
          </cell>
          <cell r="DC210">
            <v>0</v>
          </cell>
          <cell r="DE210">
            <v>0</v>
          </cell>
          <cell r="DK210">
            <v>0</v>
          </cell>
          <cell r="DM210">
            <v>0</v>
          </cell>
          <cell r="DS210">
            <v>0</v>
          </cell>
          <cell r="DU210">
            <v>0</v>
          </cell>
          <cell r="EA210">
            <v>0</v>
          </cell>
          <cell r="EC210">
            <v>0</v>
          </cell>
          <cell r="EE210">
            <v>2429514</v>
          </cell>
          <cell r="EG210">
            <v>2429514</v>
          </cell>
          <cell r="EI210">
            <v>0</v>
          </cell>
          <cell r="EK210">
            <v>0</v>
          </cell>
          <cell r="EM210">
            <v>2429514</v>
          </cell>
          <cell r="EO210">
            <v>2429514</v>
          </cell>
          <cell r="EQ210">
            <v>0</v>
          </cell>
          <cell r="ES210">
            <v>0</v>
          </cell>
          <cell r="EU210">
            <v>8877755</v>
          </cell>
          <cell r="EW210">
            <v>12370000</v>
          </cell>
          <cell r="EY210">
            <v>-3492245</v>
          </cell>
          <cell r="FA210">
            <v>-0.28231568310428456</v>
          </cell>
          <cell r="FC210">
            <v>0</v>
          </cell>
          <cell r="FG210">
            <v>0</v>
          </cell>
          <cell r="FI210">
            <v>0</v>
          </cell>
        </row>
        <row r="211">
          <cell r="C211" t="str">
            <v>PBA070</v>
          </cell>
          <cell r="E211" t="str">
            <v>B.III) FONDI DA DISTRIBUIRE</v>
          </cell>
          <cell r="K211">
            <v>0</v>
          </cell>
          <cell r="M211">
            <v>0</v>
          </cell>
          <cell r="S211">
            <v>0</v>
          </cell>
          <cell r="U211">
            <v>0</v>
          </cell>
          <cell r="AA211">
            <v>0</v>
          </cell>
          <cell r="AC211">
            <v>0</v>
          </cell>
          <cell r="AI211">
            <v>0</v>
          </cell>
          <cell r="AK211">
            <v>0</v>
          </cell>
          <cell r="AQ211">
            <v>0</v>
          </cell>
          <cell r="AS211">
            <v>0</v>
          </cell>
          <cell r="AY211">
            <v>0</v>
          </cell>
          <cell r="BA211">
            <v>0</v>
          </cell>
          <cell r="BG211">
            <v>0</v>
          </cell>
          <cell r="BI211">
            <v>0</v>
          </cell>
          <cell r="BO211">
            <v>0</v>
          </cell>
          <cell r="BQ211">
            <v>0</v>
          </cell>
          <cell r="BW211">
            <v>0</v>
          </cell>
          <cell r="BY211">
            <v>0</v>
          </cell>
          <cell r="CE211">
            <v>0</v>
          </cell>
          <cell r="CG211">
            <v>0</v>
          </cell>
          <cell r="CM211">
            <v>0</v>
          </cell>
          <cell r="CO211">
            <v>0</v>
          </cell>
          <cell r="CU211">
            <v>0</v>
          </cell>
          <cell r="CW211">
            <v>0</v>
          </cell>
          <cell r="DC211">
            <v>0</v>
          </cell>
          <cell r="DE211">
            <v>0</v>
          </cell>
          <cell r="DK211">
            <v>0</v>
          </cell>
          <cell r="DM211">
            <v>0</v>
          </cell>
          <cell r="DS211">
            <v>0</v>
          </cell>
          <cell r="DU211">
            <v>0</v>
          </cell>
          <cell r="EA211">
            <v>0</v>
          </cell>
          <cell r="EC211">
            <v>0</v>
          </cell>
          <cell r="EE211">
            <v>0</v>
          </cell>
          <cell r="EG211">
            <v>0</v>
          </cell>
          <cell r="EI211">
            <v>0</v>
          </cell>
          <cell r="EK211">
            <v>0</v>
          </cell>
          <cell r="EM211">
            <v>0</v>
          </cell>
          <cell r="EO211">
            <v>0</v>
          </cell>
          <cell r="EQ211">
            <v>0</v>
          </cell>
          <cell r="ES211">
            <v>0</v>
          </cell>
          <cell r="EU211">
            <v>23403949.719999999</v>
          </cell>
          <cell r="EW211">
            <v>0</v>
          </cell>
          <cell r="EY211">
            <v>23403949.719999999</v>
          </cell>
          <cell r="FA211" t="e">
            <v>#DIV/0!</v>
          </cell>
          <cell r="FC211">
            <v>0</v>
          </cell>
          <cell r="FG211">
            <v>0</v>
          </cell>
          <cell r="FI211">
            <v>0</v>
          </cell>
        </row>
        <row r="212">
          <cell r="C212" t="str">
            <v>PBA080</v>
          </cell>
          <cell r="E212" t="str">
            <v>B.III.1) FSR indistinto da distribuire</v>
          </cell>
          <cell r="K212">
            <v>0</v>
          </cell>
          <cell r="M212">
            <v>0</v>
          </cell>
          <cell r="S212">
            <v>0</v>
          </cell>
          <cell r="U212">
            <v>0</v>
          </cell>
          <cell r="AA212">
            <v>0</v>
          </cell>
          <cell r="AC212">
            <v>0</v>
          </cell>
          <cell r="AI212">
            <v>0</v>
          </cell>
          <cell r="AK212">
            <v>0</v>
          </cell>
          <cell r="AQ212">
            <v>0</v>
          </cell>
          <cell r="AS212">
            <v>0</v>
          </cell>
          <cell r="AY212">
            <v>0</v>
          </cell>
          <cell r="BA212">
            <v>0</v>
          </cell>
          <cell r="BG212">
            <v>0</v>
          </cell>
          <cell r="BI212">
            <v>0</v>
          </cell>
          <cell r="BO212">
            <v>0</v>
          </cell>
          <cell r="BQ212">
            <v>0</v>
          </cell>
          <cell r="BW212">
            <v>0</v>
          </cell>
          <cell r="BY212">
            <v>0</v>
          </cell>
          <cell r="CE212">
            <v>0</v>
          </cell>
          <cell r="CG212">
            <v>0</v>
          </cell>
          <cell r="CM212">
            <v>0</v>
          </cell>
          <cell r="CO212">
            <v>0</v>
          </cell>
          <cell r="CU212">
            <v>0</v>
          </cell>
          <cell r="CW212">
            <v>0</v>
          </cell>
          <cell r="DC212">
            <v>0</v>
          </cell>
          <cell r="DE212">
            <v>0</v>
          </cell>
          <cell r="DK212">
            <v>0</v>
          </cell>
          <cell r="DM212">
            <v>0</v>
          </cell>
          <cell r="DS212">
            <v>0</v>
          </cell>
          <cell r="DU212">
            <v>0</v>
          </cell>
          <cell r="EA212">
            <v>0</v>
          </cell>
          <cell r="EC212">
            <v>0</v>
          </cell>
          <cell r="EE212">
            <v>0</v>
          </cell>
          <cell r="EG212">
            <v>0</v>
          </cell>
          <cell r="EI212">
            <v>0</v>
          </cell>
          <cell r="EK212">
            <v>0</v>
          </cell>
          <cell r="EM212">
            <v>0</v>
          </cell>
          <cell r="EO212">
            <v>0</v>
          </cell>
          <cell r="EQ212">
            <v>0</v>
          </cell>
          <cell r="ES212">
            <v>0</v>
          </cell>
          <cell r="EU212">
            <v>17493000</v>
          </cell>
          <cell r="EW212">
            <v>0</v>
          </cell>
          <cell r="EY212">
            <v>17493000</v>
          </cell>
          <cell r="FA212" t="e">
            <v>#DIV/0!</v>
          </cell>
          <cell r="FC212">
            <v>0</v>
          </cell>
          <cell r="FG212">
            <v>0</v>
          </cell>
          <cell r="FI212">
            <v>0</v>
          </cell>
        </row>
        <row r="213">
          <cell r="C213" t="str">
            <v>PBA090</v>
          </cell>
          <cell r="E213" t="str">
            <v>B.III.2) FSR vincolato da distribuire</v>
          </cell>
          <cell r="K213">
            <v>0</v>
          </cell>
          <cell r="M213">
            <v>0</v>
          </cell>
          <cell r="S213">
            <v>0</v>
          </cell>
          <cell r="U213">
            <v>0</v>
          </cell>
          <cell r="AA213">
            <v>0</v>
          </cell>
          <cell r="AC213">
            <v>0</v>
          </cell>
          <cell r="AI213">
            <v>0</v>
          </cell>
          <cell r="AK213">
            <v>0</v>
          </cell>
          <cell r="AQ213">
            <v>0</v>
          </cell>
          <cell r="AS213">
            <v>0</v>
          </cell>
          <cell r="AY213">
            <v>0</v>
          </cell>
          <cell r="BA213">
            <v>0</v>
          </cell>
          <cell r="BG213">
            <v>0</v>
          </cell>
          <cell r="BI213">
            <v>0</v>
          </cell>
          <cell r="BO213">
            <v>0</v>
          </cell>
          <cell r="BQ213">
            <v>0</v>
          </cell>
          <cell r="BW213">
            <v>0</v>
          </cell>
          <cell r="BY213">
            <v>0</v>
          </cell>
          <cell r="CE213">
            <v>0</v>
          </cell>
          <cell r="CG213">
            <v>0</v>
          </cell>
          <cell r="CM213">
            <v>0</v>
          </cell>
          <cell r="CO213">
            <v>0</v>
          </cell>
          <cell r="CU213">
            <v>0</v>
          </cell>
          <cell r="CW213">
            <v>0</v>
          </cell>
          <cell r="DC213">
            <v>0</v>
          </cell>
          <cell r="DE213">
            <v>0</v>
          </cell>
          <cell r="DK213">
            <v>0</v>
          </cell>
          <cell r="DM213">
            <v>0</v>
          </cell>
          <cell r="DS213">
            <v>0</v>
          </cell>
          <cell r="DU213">
            <v>0</v>
          </cell>
          <cell r="EA213">
            <v>0</v>
          </cell>
          <cell r="EC213">
            <v>0</v>
          </cell>
          <cell r="EE213">
            <v>0</v>
          </cell>
          <cell r="EG213">
            <v>0</v>
          </cell>
          <cell r="EI213">
            <v>0</v>
          </cell>
          <cell r="EK213">
            <v>0</v>
          </cell>
          <cell r="EM213">
            <v>0</v>
          </cell>
          <cell r="EO213">
            <v>0</v>
          </cell>
          <cell r="EQ213">
            <v>0</v>
          </cell>
          <cell r="ES213">
            <v>0</v>
          </cell>
          <cell r="EU213">
            <v>0</v>
          </cell>
          <cell r="EW213">
            <v>0</v>
          </cell>
          <cell r="EY213">
            <v>0</v>
          </cell>
          <cell r="FA213">
            <v>0</v>
          </cell>
          <cell r="FC213">
            <v>0</v>
          </cell>
          <cell r="FG213">
            <v>0</v>
          </cell>
          <cell r="FI213">
            <v>0</v>
          </cell>
        </row>
        <row r="214">
          <cell r="C214" t="str">
            <v>PBA100</v>
          </cell>
          <cell r="E214" t="str">
            <v>B.III.3) Fondo per ripiano disavanzi pregressi</v>
          </cell>
          <cell r="K214">
            <v>0</v>
          </cell>
          <cell r="M214">
            <v>0</v>
          </cell>
          <cell r="S214">
            <v>0</v>
          </cell>
          <cell r="U214">
            <v>0</v>
          </cell>
          <cell r="AA214">
            <v>0</v>
          </cell>
          <cell r="AC214">
            <v>0</v>
          </cell>
          <cell r="AI214">
            <v>0</v>
          </cell>
          <cell r="AK214">
            <v>0</v>
          </cell>
          <cell r="AQ214">
            <v>0</v>
          </cell>
          <cell r="AS214">
            <v>0</v>
          </cell>
          <cell r="AY214">
            <v>0</v>
          </cell>
          <cell r="BA214">
            <v>0</v>
          </cell>
          <cell r="BG214">
            <v>0</v>
          </cell>
          <cell r="BI214">
            <v>0</v>
          </cell>
          <cell r="BO214">
            <v>0</v>
          </cell>
          <cell r="BQ214">
            <v>0</v>
          </cell>
          <cell r="BW214">
            <v>0</v>
          </cell>
          <cell r="BY214">
            <v>0</v>
          </cell>
          <cell r="CE214">
            <v>0</v>
          </cell>
          <cell r="CG214">
            <v>0</v>
          </cell>
          <cell r="CM214">
            <v>0</v>
          </cell>
          <cell r="CO214">
            <v>0</v>
          </cell>
          <cell r="CU214">
            <v>0</v>
          </cell>
          <cell r="CW214">
            <v>0</v>
          </cell>
          <cell r="DC214">
            <v>0</v>
          </cell>
          <cell r="DE214">
            <v>0</v>
          </cell>
          <cell r="DK214">
            <v>0</v>
          </cell>
          <cell r="DM214">
            <v>0</v>
          </cell>
          <cell r="DS214">
            <v>0</v>
          </cell>
          <cell r="DU214">
            <v>0</v>
          </cell>
          <cell r="EA214">
            <v>0</v>
          </cell>
          <cell r="EC214">
            <v>0</v>
          </cell>
          <cell r="EE214">
            <v>0</v>
          </cell>
          <cell r="EG214">
            <v>0</v>
          </cell>
          <cell r="EI214">
            <v>0</v>
          </cell>
          <cell r="EK214">
            <v>0</v>
          </cell>
          <cell r="EM214">
            <v>0</v>
          </cell>
          <cell r="EO214">
            <v>0</v>
          </cell>
          <cell r="EQ214">
            <v>0</v>
          </cell>
          <cell r="ES214">
            <v>0</v>
          </cell>
          <cell r="EU214">
            <v>0</v>
          </cell>
          <cell r="EW214">
            <v>0</v>
          </cell>
          <cell r="EY214">
            <v>0</v>
          </cell>
          <cell r="FA214">
            <v>0</v>
          </cell>
          <cell r="FC214">
            <v>0</v>
          </cell>
          <cell r="FG214">
            <v>0</v>
          </cell>
          <cell r="FI214">
            <v>0</v>
          </cell>
        </row>
        <row r="215">
          <cell r="C215" t="str">
            <v>PBA110</v>
          </cell>
          <cell r="E215" t="str">
            <v>B.III.4) Fondo finanziamento sanitario aggiuntivo corrente LEA</v>
          </cell>
          <cell r="K215">
            <v>0</v>
          </cell>
          <cell r="M215">
            <v>0</v>
          </cell>
          <cell r="S215">
            <v>0</v>
          </cell>
          <cell r="U215">
            <v>0</v>
          </cell>
          <cell r="AA215">
            <v>0</v>
          </cell>
          <cell r="AC215">
            <v>0</v>
          </cell>
          <cell r="AI215">
            <v>0</v>
          </cell>
          <cell r="AK215">
            <v>0</v>
          </cell>
          <cell r="AQ215">
            <v>0</v>
          </cell>
          <cell r="AS215">
            <v>0</v>
          </cell>
          <cell r="AY215">
            <v>0</v>
          </cell>
          <cell r="BA215">
            <v>0</v>
          </cell>
          <cell r="BG215">
            <v>0</v>
          </cell>
          <cell r="BI215">
            <v>0</v>
          </cell>
          <cell r="BO215">
            <v>0</v>
          </cell>
          <cell r="BQ215">
            <v>0</v>
          </cell>
          <cell r="BW215">
            <v>0</v>
          </cell>
          <cell r="BY215">
            <v>0</v>
          </cell>
          <cell r="CE215">
            <v>0</v>
          </cell>
          <cell r="CG215">
            <v>0</v>
          </cell>
          <cell r="CM215">
            <v>0</v>
          </cell>
          <cell r="CO215">
            <v>0</v>
          </cell>
          <cell r="CU215">
            <v>0</v>
          </cell>
          <cell r="CW215">
            <v>0</v>
          </cell>
          <cell r="DC215">
            <v>0</v>
          </cell>
          <cell r="DE215">
            <v>0</v>
          </cell>
          <cell r="DK215">
            <v>0</v>
          </cell>
          <cell r="DM215">
            <v>0</v>
          </cell>
          <cell r="DS215">
            <v>0</v>
          </cell>
          <cell r="DU215">
            <v>0</v>
          </cell>
          <cell r="EA215">
            <v>0</v>
          </cell>
          <cell r="EC215">
            <v>0</v>
          </cell>
          <cell r="EE215">
            <v>0</v>
          </cell>
          <cell r="EG215">
            <v>0</v>
          </cell>
          <cell r="EI215">
            <v>0</v>
          </cell>
          <cell r="EK215">
            <v>0</v>
          </cell>
          <cell r="EM215">
            <v>0</v>
          </cell>
          <cell r="EO215">
            <v>0</v>
          </cell>
          <cell r="EQ215">
            <v>0</v>
          </cell>
          <cell r="ES215">
            <v>0</v>
          </cell>
          <cell r="EU215">
            <v>0</v>
          </cell>
          <cell r="EW215">
            <v>0</v>
          </cell>
          <cell r="EY215">
            <v>0</v>
          </cell>
          <cell r="FA215">
            <v>0</v>
          </cell>
          <cell r="FC215">
            <v>0</v>
          </cell>
          <cell r="FG215">
            <v>0</v>
          </cell>
          <cell r="FI215">
            <v>0</v>
          </cell>
        </row>
        <row r="216">
          <cell r="C216" t="str">
            <v>PBA120</v>
          </cell>
          <cell r="E216" t="str">
            <v>B.III.5) Fondo finanziamento sanitario aggiuntivo corrente extra LEA</v>
          </cell>
          <cell r="K216">
            <v>0</v>
          </cell>
          <cell r="M216">
            <v>0</v>
          </cell>
          <cell r="S216">
            <v>0</v>
          </cell>
          <cell r="U216">
            <v>0</v>
          </cell>
          <cell r="AA216">
            <v>0</v>
          </cell>
          <cell r="AC216">
            <v>0</v>
          </cell>
          <cell r="AI216">
            <v>0</v>
          </cell>
          <cell r="AK216">
            <v>0</v>
          </cell>
          <cell r="AQ216">
            <v>0</v>
          </cell>
          <cell r="AS216">
            <v>0</v>
          </cell>
          <cell r="AY216">
            <v>0</v>
          </cell>
          <cell r="BA216">
            <v>0</v>
          </cell>
          <cell r="BG216">
            <v>0</v>
          </cell>
          <cell r="BI216">
            <v>0</v>
          </cell>
          <cell r="BO216">
            <v>0</v>
          </cell>
          <cell r="BQ216">
            <v>0</v>
          </cell>
          <cell r="BW216">
            <v>0</v>
          </cell>
          <cell r="BY216">
            <v>0</v>
          </cell>
          <cell r="CE216">
            <v>0</v>
          </cell>
          <cell r="CG216">
            <v>0</v>
          </cell>
          <cell r="CM216">
            <v>0</v>
          </cell>
          <cell r="CO216">
            <v>0</v>
          </cell>
          <cell r="CU216">
            <v>0</v>
          </cell>
          <cell r="CW216">
            <v>0</v>
          </cell>
          <cell r="DC216">
            <v>0</v>
          </cell>
          <cell r="DE216">
            <v>0</v>
          </cell>
          <cell r="DK216">
            <v>0</v>
          </cell>
          <cell r="DM216">
            <v>0</v>
          </cell>
          <cell r="DS216">
            <v>0</v>
          </cell>
          <cell r="DU216">
            <v>0</v>
          </cell>
          <cell r="EA216">
            <v>0</v>
          </cell>
          <cell r="EC216">
            <v>0</v>
          </cell>
          <cell r="EE216">
            <v>0</v>
          </cell>
          <cell r="EG216">
            <v>0</v>
          </cell>
          <cell r="EI216">
            <v>0</v>
          </cell>
          <cell r="EK216">
            <v>0</v>
          </cell>
          <cell r="EM216">
            <v>0</v>
          </cell>
          <cell r="EO216">
            <v>0</v>
          </cell>
          <cell r="EQ216">
            <v>0</v>
          </cell>
          <cell r="ES216">
            <v>0</v>
          </cell>
          <cell r="EU216">
            <v>0</v>
          </cell>
          <cell r="EW216">
            <v>0</v>
          </cell>
          <cell r="EY216">
            <v>0</v>
          </cell>
          <cell r="FA216">
            <v>0</v>
          </cell>
          <cell r="FC216">
            <v>0</v>
          </cell>
          <cell r="FG216">
            <v>0</v>
          </cell>
          <cell r="FI216">
            <v>0</v>
          </cell>
        </row>
        <row r="217">
          <cell r="C217" t="str">
            <v>PBA130</v>
          </cell>
          <cell r="E217" t="str">
            <v>B.III.6) Fondo finanziamento per ricerca</v>
          </cell>
          <cell r="K217">
            <v>0</v>
          </cell>
          <cell r="M217">
            <v>0</v>
          </cell>
          <cell r="S217">
            <v>0</v>
          </cell>
          <cell r="U217">
            <v>0</v>
          </cell>
          <cell r="AA217">
            <v>0</v>
          </cell>
          <cell r="AC217">
            <v>0</v>
          </cell>
          <cell r="AI217">
            <v>0</v>
          </cell>
          <cell r="AK217">
            <v>0</v>
          </cell>
          <cell r="AQ217">
            <v>0</v>
          </cell>
          <cell r="AS217">
            <v>0</v>
          </cell>
          <cell r="AY217">
            <v>0</v>
          </cell>
          <cell r="BA217">
            <v>0</v>
          </cell>
          <cell r="BG217">
            <v>0</v>
          </cell>
          <cell r="BI217">
            <v>0</v>
          </cell>
          <cell r="BO217">
            <v>0</v>
          </cell>
          <cell r="BQ217">
            <v>0</v>
          </cell>
          <cell r="BW217">
            <v>0</v>
          </cell>
          <cell r="BY217">
            <v>0</v>
          </cell>
          <cell r="CE217">
            <v>0</v>
          </cell>
          <cell r="CG217">
            <v>0</v>
          </cell>
          <cell r="CM217">
            <v>0</v>
          </cell>
          <cell r="CO217">
            <v>0</v>
          </cell>
          <cell r="CU217">
            <v>0</v>
          </cell>
          <cell r="CW217">
            <v>0</v>
          </cell>
          <cell r="DC217">
            <v>0</v>
          </cell>
          <cell r="DE217">
            <v>0</v>
          </cell>
          <cell r="DK217">
            <v>0</v>
          </cell>
          <cell r="DM217">
            <v>0</v>
          </cell>
          <cell r="DS217">
            <v>0</v>
          </cell>
          <cell r="DU217">
            <v>0</v>
          </cell>
          <cell r="EA217">
            <v>0</v>
          </cell>
          <cell r="EC217">
            <v>0</v>
          </cell>
          <cell r="EE217">
            <v>0</v>
          </cell>
          <cell r="EG217">
            <v>0</v>
          </cell>
          <cell r="EI217">
            <v>0</v>
          </cell>
          <cell r="EK217">
            <v>0</v>
          </cell>
          <cell r="EM217">
            <v>0</v>
          </cell>
          <cell r="EO217">
            <v>0</v>
          </cell>
          <cell r="EQ217">
            <v>0</v>
          </cell>
          <cell r="ES217">
            <v>0</v>
          </cell>
          <cell r="EU217">
            <v>0</v>
          </cell>
          <cell r="EW217">
            <v>0</v>
          </cell>
          <cell r="EY217">
            <v>0</v>
          </cell>
          <cell r="FA217">
            <v>0</v>
          </cell>
          <cell r="FC217">
            <v>0</v>
          </cell>
          <cell r="FG217">
            <v>0</v>
          </cell>
          <cell r="FI217">
            <v>0</v>
          </cell>
        </row>
        <row r="218">
          <cell r="C218" t="str">
            <v>PBA140</v>
          </cell>
          <cell r="E218" t="str">
            <v>B.III.7) Fondo finanziamento per investimenti</v>
          </cell>
          <cell r="K218">
            <v>0</v>
          </cell>
          <cell r="M218">
            <v>0</v>
          </cell>
          <cell r="S218">
            <v>0</v>
          </cell>
          <cell r="U218">
            <v>0</v>
          </cell>
          <cell r="AA218">
            <v>0</v>
          </cell>
          <cell r="AC218">
            <v>0</v>
          </cell>
          <cell r="AI218">
            <v>0</v>
          </cell>
          <cell r="AK218">
            <v>0</v>
          </cell>
          <cell r="AQ218">
            <v>0</v>
          </cell>
          <cell r="AS218">
            <v>0</v>
          </cell>
          <cell r="AY218">
            <v>0</v>
          </cell>
          <cell r="BA218">
            <v>0</v>
          </cell>
          <cell r="BG218">
            <v>0</v>
          </cell>
          <cell r="BI218">
            <v>0</v>
          </cell>
          <cell r="BO218">
            <v>0</v>
          </cell>
          <cell r="BQ218">
            <v>0</v>
          </cell>
          <cell r="BW218">
            <v>0</v>
          </cell>
          <cell r="BY218">
            <v>0</v>
          </cell>
          <cell r="CE218">
            <v>0</v>
          </cell>
          <cell r="CG218">
            <v>0</v>
          </cell>
          <cell r="CM218">
            <v>0</v>
          </cell>
          <cell r="CO218">
            <v>0</v>
          </cell>
          <cell r="CU218">
            <v>0</v>
          </cell>
          <cell r="CW218">
            <v>0</v>
          </cell>
          <cell r="DC218">
            <v>0</v>
          </cell>
          <cell r="DE218">
            <v>0</v>
          </cell>
          <cell r="DK218">
            <v>0</v>
          </cell>
          <cell r="DM218">
            <v>0</v>
          </cell>
          <cell r="DS218">
            <v>0</v>
          </cell>
          <cell r="DU218">
            <v>0</v>
          </cell>
          <cell r="EA218">
            <v>0</v>
          </cell>
          <cell r="EC218">
            <v>0</v>
          </cell>
          <cell r="EE218">
            <v>0</v>
          </cell>
          <cell r="EG218">
            <v>0</v>
          </cell>
          <cell r="EI218">
            <v>0</v>
          </cell>
          <cell r="EK218">
            <v>0</v>
          </cell>
          <cell r="EM218">
            <v>0</v>
          </cell>
          <cell r="EO218">
            <v>0</v>
          </cell>
          <cell r="EQ218">
            <v>0</v>
          </cell>
          <cell r="ES218">
            <v>0</v>
          </cell>
          <cell r="EU218">
            <v>5910949.7199999997</v>
          </cell>
          <cell r="EW218">
            <v>0</v>
          </cell>
          <cell r="EY218">
            <v>5910949.7199999997</v>
          </cell>
          <cell r="FA218" t="e">
            <v>#DIV/0!</v>
          </cell>
          <cell r="FC218">
            <v>0</v>
          </cell>
          <cell r="FG218">
            <v>0</v>
          </cell>
          <cell r="FI218">
            <v>0</v>
          </cell>
        </row>
        <row r="219">
          <cell r="C219" t="str">
            <v>PBA150</v>
          </cell>
          <cell r="E219" t="str">
            <v>B.IV) QUOTE INUTILIZZATE CONTRIBUTI</v>
          </cell>
          <cell r="K219">
            <v>0</v>
          </cell>
          <cell r="M219">
            <v>0</v>
          </cell>
          <cell r="S219">
            <v>0</v>
          </cell>
          <cell r="U219">
            <v>0</v>
          </cell>
          <cell r="AA219">
            <v>0</v>
          </cell>
          <cell r="AC219">
            <v>0</v>
          </cell>
          <cell r="AI219">
            <v>0</v>
          </cell>
          <cell r="AK219">
            <v>0</v>
          </cell>
          <cell r="AQ219">
            <v>0</v>
          </cell>
          <cell r="AS219">
            <v>0</v>
          </cell>
          <cell r="AY219">
            <v>0</v>
          </cell>
          <cell r="BA219">
            <v>0</v>
          </cell>
          <cell r="BG219">
            <v>0</v>
          </cell>
          <cell r="BI219">
            <v>0</v>
          </cell>
          <cell r="BO219">
            <v>0</v>
          </cell>
          <cell r="BQ219">
            <v>0</v>
          </cell>
          <cell r="BW219">
            <v>0</v>
          </cell>
          <cell r="BY219">
            <v>0</v>
          </cell>
          <cell r="CE219">
            <v>0</v>
          </cell>
          <cell r="CG219">
            <v>0</v>
          </cell>
          <cell r="CM219">
            <v>0</v>
          </cell>
          <cell r="CO219">
            <v>0</v>
          </cell>
          <cell r="CU219">
            <v>0</v>
          </cell>
          <cell r="CW219">
            <v>0</v>
          </cell>
          <cell r="DC219">
            <v>0</v>
          </cell>
          <cell r="DE219">
            <v>0</v>
          </cell>
          <cell r="DK219">
            <v>0</v>
          </cell>
          <cell r="DM219">
            <v>0</v>
          </cell>
          <cell r="DS219">
            <v>0</v>
          </cell>
          <cell r="DU219">
            <v>0</v>
          </cell>
          <cell r="EA219">
            <v>0</v>
          </cell>
          <cell r="EC219">
            <v>0</v>
          </cell>
          <cell r="EE219">
            <v>0</v>
          </cell>
          <cell r="EG219">
            <v>0</v>
          </cell>
          <cell r="EI219">
            <v>0</v>
          </cell>
          <cell r="EK219">
            <v>0</v>
          </cell>
          <cell r="EM219">
            <v>0</v>
          </cell>
          <cell r="EO219">
            <v>0</v>
          </cell>
          <cell r="EQ219">
            <v>0</v>
          </cell>
          <cell r="ES219">
            <v>0</v>
          </cell>
          <cell r="EU219">
            <v>8613501</v>
          </cell>
          <cell r="EW219">
            <v>0</v>
          </cell>
          <cell r="EY219">
            <v>8613501</v>
          </cell>
          <cell r="FA219">
            <v>0</v>
          </cell>
          <cell r="FC219">
            <v>0</v>
          </cell>
          <cell r="FG219">
            <v>0</v>
          </cell>
          <cell r="FI219">
            <v>0</v>
          </cell>
        </row>
        <row r="220">
          <cell r="C220" t="str">
            <v>PBA160</v>
          </cell>
          <cell r="E220" t="str">
            <v>B.IV.1) Quote inutilizzate contributi da Regione o Prov. Aut. per quota F.S. vincolato</v>
          </cell>
          <cell r="K220">
            <v>0</v>
          </cell>
          <cell r="M220">
            <v>0</v>
          </cell>
          <cell r="S220">
            <v>0</v>
          </cell>
          <cell r="U220">
            <v>0</v>
          </cell>
          <cell r="AA220">
            <v>0</v>
          </cell>
          <cell r="AC220">
            <v>0</v>
          </cell>
          <cell r="AI220">
            <v>0</v>
          </cell>
          <cell r="AK220">
            <v>0</v>
          </cell>
          <cell r="AQ220">
            <v>0</v>
          </cell>
          <cell r="AS220">
            <v>0</v>
          </cell>
          <cell r="AY220">
            <v>0</v>
          </cell>
          <cell r="BA220">
            <v>0</v>
          </cell>
          <cell r="BG220">
            <v>0</v>
          </cell>
          <cell r="BI220">
            <v>0</v>
          </cell>
          <cell r="BO220">
            <v>0</v>
          </cell>
          <cell r="BQ220">
            <v>0</v>
          </cell>
          <cell r="BW220">
            <v>0</v>
          </cell>
          <cell r="BY220">
            <v>0</v>
          </cell>
          <cell r="CE220">
            <v>0</v>
          </cell>
          <cell r="CG220">
            <v>0</v>
          </cell>
          <cell r="CM220">
            <v>0</v>
          </cell>
          <cell r="CO220">
            <v>0</v>
          </cell>
          <cell r="CU220">
            <v>0</v>
          </cell>
          <cell r="CW220">
            <v>0</v>
          </cell>
          <cell r="DC220">
            <v>0</v>
          </cell>
          <cell r="DE220">
            <v>0</v>
          </cell>
          <cell r="DK220">
            <v>0</v>
          </cell>
          <cell r="DM220">
            <v>0</v>
          </cell>
          <cell r="DS220">
            <v>0</v>
          </cell>
          <cell r="DU220">
            <v>0</v>
          </cell>
          <cell r="EA220">
            <v>0</v>
          </cell>
          <cell r="EC220">
            <v>0</v>
          </cell>
          <cell r="EE220">
            <v>0</v>
          </cell>
          <cell r="EG220">
            <v>0</v>
          </cell>
          <cell r="EI220">
            <v>0</v>
          </cell>
          <cell r="EK220">
            <v>0</v>
          </cell>
          <cell r="EM220">
            <v>0</v>
          </cell>
          <cell r="EO220">
            <v>0</v>
          </cell>
          <cell r="EQ220">
            <v>0</v>
          </cell>
          <cell r="ES220">
            <v>0</v>
          </cell>
          <cell r="EU220">
            <v>8613501</v>
          </cell>
          <cell r="EW220">
            <v>0</v>
          </cell>
          <cell r="EY220">
            <v>8613501</v>
          </cell>
          <cell r="FA220">
            <v>0</v>
          </cell>
          <cell r="FC220">
            <v>0</v>
          </cell>
          <cell r="FG220">
            <v>0</v>
          </cell>
          <cell r="FI220">
            <v>0</v>
          </cell>
        </row>
        <row r="221">
          <cell r="C221" t="str">
            <v>PBA170</v>
          </cell>
          <cell r="E221" t="str">
            <v>B.IV.2) Quote inutilizzate contributi vincolati da soggetti pubblici (extra fondo)</v>
          </cell>
          <cell r="K221">
            <v>0</v>
          </cell>
          <cell r="M221">
            <v>0</v>
          </cell>
          <cell r="S221">
            <v>0</v>
          </cell>
          <cell r="U221">
            <v>0</v>
          </cell>
          <cell r="AA221">
            <v>0</v>
          </cell>
          <cell r="AC221">
            <v>0</v>
          </cell>
          <cell r="AI221">
            <v>0</v>
          </cell>
          <cell r="AK221">
            <v>0</v>
          </cell>
          <cell r="AQ221">
            <v>0</v>
          </cell>
          <cell r="AS221">
            <v>0</v>
          </cell>
          <cell r="AY221">
            <v>0</v>
          </cell>
          <cell r="BA221">
            <v>0</v>
          </cell>
          <cell r="BG221">
            <v>0</v>
          </cell>
          <cell r="BI221">
            <v>0</v>
          </cell>
          <cell r="BO221">
            <v>0</v>
          </cell>
          <cell r="BQ221">
            <v>0</v>
          </cell>
          <cell r="BW221">
            <v>0</v>
          </cell>
          <cell r="BY221">
            <v>0</v>
          </cell>
          <cell r="CE221">
            <v>0</v>
          </cell>
          <cell r="CG221">
            <v>0</v>
          </cell>
          <cell r="CM221">
            <v>0</v>
          </cell>
          <cell r="CO221">
            <v>0</v>
          </cell>
          <cell r="CU221">
            <v>0</v>
          </cell>
          <cell r="CW221">
            <v>0</v>
          </cell>
          <cell r="DC221">
            <v>0</v>
          </cell>
          <cell r="DE221">
            <v>0</v>
          </cell>
          <cell r="DK221">
            <v>0</v>
          </cell>
          <cell r="DM221">
            <v>0</v>
          </cell>
          <cell r="DS221">
            <v>0</v>
          </cell>
          <cell r="DU221">
            <v>0</v>
          </cell>
          <cell r="EA221">
            <v>0</v>
          </cell>
          <cell r="EC221">
            <v>0</v>
          </cell>
          <cell r="EE221">
            <v>0</v>
          </cell>
          <cell r="EG221">
            <v>0</v>
          </cell>
          <cell r="EI221">
            <v>0</v>
          </cell>
          <cell r="EK221">
            <v>0</v>
          </cell>
          <cell r="EM221">
            <v>0</v>
          </cell>
          <cell r="EO221">
            <v>0</v>
          </cell>
          <cell r="EQ221">
            <v>0</v>
          </cell>
          <cell r="ES221">
            <v>0</v>
          </cell>
          <cell r="EU221">
            <v>0</v>
          </cell>
          <cell r="EW221">
            <v>0</v>
          </cell>
          <cell r="EY221">
            <v>0</v>
          </cell>
          <cell r="FA221">
            <v>0</v>
          </cell>
          <cell r="FC221">
            <v>0</v>
          </cell>
          <cell r="FG221">
            <v>0</v>
          </cell>
          <cell r="FI221">
            <v>0</v>
          </cell>
        </row>
        <row r="222">
          <cell r="C222" t="str">
            <v>PBA180</v>
          </cell>
          <cell r="E222" t="str">
            <v>B.IV.3) Quote inutilizzate contributi per ricerca</v>
          </cell>
          <cell r="K222">
            <v>0</v>
          </cell>
          <cell r="M222">
            <v>0</v>
          </cell>
          <cell r="S222">
            <v>0</v>
          </cell>
          <cell r="U222">
            <v>0</v>
          </cell>
          <cell r="AA222">
            <v>0</v>
          </cell>
          <cell r="AC222">
            <v>0</v>
          </cell>
          <cell r="AI222">
            <v>0</v>
          </cell>
          <cell r="AK222">
            <v>0</v>
          </cell>
          <cell r="AQ222">
            <v>0</v>
          </cell>
          <cell r="AS222">
            <v>0</v>
          </cell>
          <cell r="AY222">
            <v>0</v>
          </cell>
          <cell r="BA222">
            <v>0</v>
          </cell>
          <cell r="BG222">
            <v>0</v>
          </cell>
          <cell r="BI222">
            <v>0</v>
          </cell>
          <cell r="BO222">
            <v>0</v>
          </cell>
          <cell r="BQ222">
            <v>0</v>
          </cell>
          <cell r="BW222">
            <v>0</v>
          </cell>
          <cell r="BY222">
            <v>0</v>
          </cell>
          <cell r="CE222">
            <v>0</v>
          </cell>
          <cell r="CG222">
            <v>0</v>
          </cell>
          <cell r="CM222">
            <v>0</v>
          </cell>
          <cell r="CO222">
            <v>0</v>
          </cell>
          <cell r="CU222">
            <v>0</v>
          </cell>
          <cell r="CW222">
            <v>0</v>
          </cell>
          <cell r="DC222">
            <v>0</v>
          </cell>
          <cell r="DE222">
            <v>0</v>
          </cell>
          <cell r="DK222">
            <v>0</v>
          </cell>
          <cell r="DM222">
            <v>0</v>
          </cell>
          <cell r="DS222">
            <v>0</v>
          </cell>
          <cell r="DU222">
            <v>0</v>
          </cell>
          <cell r="EA222">
            <v>0</v>
          </cell>
          <cell r="EC222">
            <v>0</v>
          </cell>
          <cell r="EE222">
            <v>0</v>
          </cell>
          <cell r="EG222">
            <v>0</v>
          </cell>
          <cell r="EI222">
            <v>0</v>
          </cell>
          <cell r="EK222">
            <v>0</v>
          </cell>
          <cell r="EM222">
            <v>0</v>
          </cell>
          <cell r="EO222">
            <v>0</v>
          </cell>
          <cell r="EQ222">
            <v>0</v>
          </cell>
          <cell r="ES222">
            <v>0</v>
          </cell>
          <cell r="EU222">
            <v>0</v>
          </cell>
          <cell r="EW222">
            <v>0</v>
          </cell>
          <cell r="EY222">
            <v>0</v>
          </cell>
          <cell r="FA222">
            <v>0</v>
          </cell>
          <cell r="FC222">
            <v>0</v>
          </cell>
          <cell r="FG222">
            <v>0</v>
          </cell>
          <cell r="FI222">
            <v>0</v>
          </cell>
        </row>
        <row r="223">
          <cell r="C223" t="str">
            <v>PBA190</v>
          </cell>
          <cell r="E223" t="str">
            <v>B.IV.4) Quote inutilizzate contributi vincolati da privati</v>
          </cell>
          <cell r="K223">
            <v>0</v>
          </cell>
          <cell r="M223">
            <v>0</v>
          </cell>
          <cell r="S223">
            <v>0</v>
          </cell>
          <cell r="U223">
            <v>0</v>
          </cell>
          <cell r="AA223">
            <v>0</v>
          </cell>
          <cell r="AC223">
            <v>0</v>
          </cell>
          <cell r="AI223">
            <v>0</v>
          </cell>
          <cell r="AK223">
            <v>0</v>
          </cell>
          <cell r="AQ223">
            <v>0</v>
          </cell>
          <cell r="AS223">
            <v>0</v>
          </cell>
          <cell r="AY223">
            <v>0</v>
          </cell>
          <cell r="BA223">
            <v>0</v>
          </cell>
          <cell r="BG223">
            <v>0</v>
          </cell>
          <cell r="BI223">
            <v>0</v>
          </cell>
          <cell r="BO223">
            <v>0</v>
          </cell>
          <cell r="BQ223">
            <v>0</v>
          </cell>
          <cell r="BW223">
            <v>0</v>
          </cell>
          <cell r="BY223">
            <v>0</v>
          </cell>
          <cell r="CE223">
            <v>0</v>
          </cell>
          <cell r="CG223">
            <v>0</v>
          </cell>
          <cell r="CM223">
            <v>0</v>
          </cell>
          <cell r="CO223">
            <v>0</v>
          </cell>
          <cell r="CU223">
            <v>0</v>
          </cell>
          <cell r="CW223">
            <v>0</v>
          </cell>
          <cell r="DC223">
            <v>0</v>
          </cell>
          <cell r="DE223">
            <v>0</v>
          </cell>
          <cell r="DK223">
            <v>0</v>
          </cell>
          <cell r="DM223">
            <v>0</v>
          </cell>
          <cell r="DS223">
            <v>0</v>
          </cell>
          <cell r="DU223">
            <v>0</v>
          </cell>
          <cell r="EA223">
            <v>0</v>
          </cell>
          <cell r="EC223">
            <v>0</v>
          </cell>
          <cell r="EE223">
            <v>0</v>
          </cell>
          <cell r="EG223">
            <v>0</v>
          </cell>
          <cell r="EI223">
            <v>0</v>
          </cell>
          <cell r="EK223">
            <v>0</v>
          </cell>
          <cell r="EM223">
            <v>0</v>
          </cell>
          <cell r="EO223">
            <v>0</v>
          </cell>
          <cell r="EQ223">
            <v>0</v>
          </cell>
          <cell r="ES223">
            <v>0</v>
          </cell>
          <cell r="EU223">
            <v>0</v>
          </cell>
          <cell r="EW223">
            <v>0</v>
          </cell>
          <cell r="EY223">
            <v>0</v>
          </cell>
          <cell r="FA223">
            <v>0</v>
          </cell>
          <cell r="FC223">
            <v>0</v>
          </cell>
          <cell r="FG223">
            <v>0</v>
          </cell>
          <cell r="FI223">
            <v>0</v>
          </cell>
        </row>
        <row r="224">
          <cell r="C224" t="str">
            <v>PBA200</v>
          </cell>
          <cell r="E224" t="str">
            <v>B.V)  ALTRI FONDI PER ONERI E SPESE</v>
          </cell>
          <cell r="K224">
            <v>0</v>
          </cell>
          <cell r="M224">
            <v>0</v>
          </cell>
          <cell r="S224">
            <v>0</v>
          </cell>
          <cell r="U224">
            <v>0</v>
          </cell>
          <cell r="AA224">
            <v>0</v>
          </cell>
          <cell r="AC224">
            <v>0</v>
          </cell>
          <cell r="AI224">
            <v>0</v>
          </cell>
          <cell r="AK224">
            <v>0</v>
          </cell>
          <cell r="AQ224">
            <v>0</v>
          </cell>
          <cell r="AS224">
            <v>0</v>
          </cell>
          <cell r="AY224">
            <v>0</v>
          </cell>
          <cell r="BA224">
            <v>0</v>
          </cell>
          <cell r="BG224">
            <v>0</v>
          </cell>
          <cell r="BI224">
            <v>0</v>
          </cell>
          <cell r="BO224">
            <v>0</v>
          </cell>
          <cell r="BQ224">
            <v>0</v>
          </cell>
          <cell r="BW224">
            <v>0</v>
          </cell>
          <cell r="BY224">
            <v>0</v>
          </cell>
          <cell r="CE224">
            <v>0</v>
          </cell>
          <cell r="CG224">
            <v>0</v>
          </cell>
          <cell r="CM224">
            <v>0</v>
          </cell>
          <cell r="CO224">
            <v>0</v>
          </cell>
          <cell r="CU224">
            <v>0</v>
          </cell>
          <cell r="CW224">
            <v>0</v>
          </cell>
          <cell r="DC224">
            <v>0</v>
          </cell>
          <cell r="DE224">
            <v>0</v>
          </cell>
          <cell r="DK224">
            <v>0</v>
          </cell>
          <cell r="DM224">
            <v>0</v>
          </cell>
          <cell r="DS224">
            <v>0</v>
          </cell>
          <cell r="DU224">
            <v>0</v>
          </cell>
          <cell r="EA224">
            <v>0</v>
          </cell>
          <cell r="EC224">
            <v>0</v>
          </cell>
          <cell r="EE224">
            <v>11434357.510000002</v>
          </cell>
          <cell r="EG224">
            <v>4930114.0599999996</v>
          </cell>
          <cell r="EI224">
            <v>6504243.450000002</v>
          </cell>
          <cell r="EK224">
            <v>1.3192886352815949</v>
          </cell>
          <cell r="EM224">
            <v>11434357.510000002</v>
          </cell>
          <cell r="EO224">
            <v>4930114.0599999996</v>
          </cell>
          <cell r="EQ224">
            <v>6504243.450000002</v>
          </cell>
          <cell r="ES224">
            <v>1.3192886352815949</v>
          </cell>
          <cell r="EU224">
            <v>0</v>
          </cell>
          <cell r="EW224">
            <v>0</v>
          </cell>
          <cell r="EY224">
            <v>0</v>
          </cell>
          <cell r="FA224">
            <v>0</v>
          </cell>
          <cell r="FC224">
            <v>0</v>
          </cell>
          <cell r="FG224">
            <v>0</v>
          </cell>
          <cell r="FI224">
            <v>0</v>
          </cell>
        </row>
        <row r="225">
          <cell r="C225" t="str">
            <v>PBA210</v>
          </cell>
          <cell r="E225" t="str">
            <v>B.V.1) Fondi integrativi pensione</v>
          </cell>
          <cell r="K225">
            <v>0</v>
          </cell>
          <cell r="M225">
            <v>0</v>
          </cell>
          <cell r="S225">
            <v>0</v>
          </cell>
          <cell r="U225">
            <v>0</v>
          </cell>
          <cell r="AA225">
            <v>0</v>
          </cell>
          <cell r="AC225">
            <v>0</v>
          </cell>
          <cell r="AI225">
            <v>0</v>
          </cell>
          <cell r="AK225">
            <v>0</v>
          </cell>
          <cell r="AQ225">
            <v>0</v>
          </cell>
          <cell r="AS225">
            <v>0</v>
          </cell>
          <cell r="AY225">
            <v>0</v>
          </cell>
          <cell r="BA225">
            <v>0</v>
          </cell>
          <cell r="BG225">
            <v>0</v>
          </cell>
          <cell r="BI225">
            <v>0</v>
          </cell>
          <cell r="BO225">
            <v>0</v>
          </cell>
          <cell r="BQ225">
            <v>0</v>
          </cell>
          <cell r="BW225">
            <v>0</v>
          </cell>
          <cell r="BY225">
            <v>0</v>
          </cell>
          <cell r="CE225">
            <v>0</v>
          </cell>
          <cell r="CG225">
            <v>0</v>
          </cell>
          <cell r="CM225">
            <v>0</v>
          </cell>
          <cell r="CO225">
            <v>0</v>
          </cell>
          <cell r="CU225">
            <v>0</v>
          </cell>
          <cell r="CW225">
            <v>0</v>
          </cell>
          <cell r="DC225">
            <v>0</v>
          </cell>
          <cell r="DE225">
            <v>0</v>
          </cell>
          <cell r="DK225">
            <v>0</v>
          </cell>
          <cell r="DM225">
            <v>0</v>
          </cell>
          <cell r="DS225">
            <v>0</v>
          </cell>
          <cell r="DU225">
            <v>0</v>
          </cell>
          <cell r="EA225">
            <v>0</v>
          </cell>
          <cell r="EC225">
            <v>0</v>
          </cell>
          <cell r="EE225">
            <v>0</v>
          </cell>
          <cell r="EG225">
            <v>0</v>
          </cell>
          <cell r="EI225">
            <v>0</v>
          </cell>
          <cell r="EK225">
            <v>0</v>
          </cell>
          <cell r="EM225">
            <v>0</v>
          </cell>
          <cell r="EO225">
            <v>0</v>
          </cell>
          <cell r="EQ225">
            <v>0</v>
          </cell>
          <cell r="ES225">
            <v>0</v>
          </cell>
          <cell r="EU225">
            <v>0</v>
          </cell>
          <cell r="EW225">
            <v>0</v>
          </cell>
          <cell r="EY225">
            <v>0</v>
          </cell>
          <cell r="FA225">
            <v>0</v>
          </cell>
          <cell r="FC225">
            <v>0</v>
          </cell>
          <cell r="FG225">
            <v>0</v>
          </cell>
          <cell r="FI225">
            <v>0</v>
          </cell>
        </row>
        <row r="226">
          <cell r="C226" t="str">
            <v>PBA220</v>
          </cell>
          <cell r="E226" t="str">
            <v>B.V.2) Fondi rinnovi contrattuali</v>
          </cell>
          <cell r="K226">
            <v>0</v>
          </cell>
          <cell r="M226">
            <v>0</v>
          </cell>
          <cell r="S226">
            <v>0</v>
          </cell>
          <cell r="U226">
            <v>0</v>
          </cell>
          <cell r="AA226">
            <v>0</v>
          </cell>
          <cell r="AC226">
            <v>0</v>
          </cell>
          <cell r="AI226">
            <v>0</v>
          </cell>
          <cell r="AK226">
            <v>0</v>
          </cell>
          <cell r="AQ226">
            <v>0</v>
          </cell>
          <cell r="AS226">
            <v>0</v>
          </cell>
          <cell r="AY226">
            <v>0</v>
          </cell>
          <cell r="BA226">
            <v>0</v>
          </cell>
          <cell r="BG226">
            <v>0</v>
          </cell>
          <cell r="BI226">
            <v>0</v>
          </cell>
          <cell r="BO226">
            <v>0</v>
          </cell>
          <cell r="BQ226">
            <v>0</v>
          </cell>
          <cell r="BW226">
            <v>0</v>
          </cell>
          <cell r="BY226">
            <v>0</v>
          </cell>
          <cell r="CE226">
            <v>0</v>
          </cell>
          <cell r="CG226">
            <v>0</v>
          </cell>
          <cell r="CM226">
            <v>0</v>
          </cell>
          <cell r="CO226">
            <v>0</v>
          </cell>
          <cell r="CU226">
            <v>0</v>
          </cell>
          <cell r="CW226">
            <v>0</v>
          </cell>
          <cell r="DC226">
            <v>0</v>
          </cell>
          <cell r="DE226">
            <v>0</v>
          </cell>
          <cell r="DK226">
            <v>0</v>
          </cell>
          <cell r="DM226">
            <v>0</v>
          </cell>
          <cell r="DS226">
            <v>0</v>
          </cell>
          <cell r="DU226">
            <v>0</v>
          </cell>
          <cell r="EA226">
            <v>0</v>
          </cell>
          <cell r="EC226">
            <v>0</v>
          </cell>
          <cell r="EE226">
            <v>4181999.8</v>
          </cell>
          <cell r="EG226">
            <v>3764999.4599999995</v>
          </cell>
          <cell r="EI226">
            <v>417000.34000000032</v>
          </cell>
          <cell r="EK226">
            <v>0.11075707830247614</v>
          </cell>
          <cell r="EM226">
            <v>4181999.8</v>
          </cell>
          <cell r="EO226">
            <v>3764999.4599999995</v>
          </cell>
          <cell r="EQ226">
            <v>417000.34000000032</v>
          </cell>
          <cell r="ES226">
            <v>0.11075707830247614</v>
          </cell>
          <cell r="EU226">
            <v>0</v>
          </cell>
          <cell r="EW226">
            <v>0</v>
          </cell>
          <cell r="EY226">
            <v>0</v>
          </cell>
          <cell r="FA226">
            <v>0</v>
          </cell>
          <cell r="FC226">
            <v>0</v>
          </cell>
          <cell r="FG226">
            <v>0</v>
          </cell>
          <cell r="FI226">
            <v>0</v>
          </cell>
        </row>
        <row r="227">
          <cell r="C227" t="str">
            <v>PBA230</v>
          </cell>
          <cell r="E227" t="str">
            <v xml:space="preserve">B.V.2.a) Fondo rinnovi contrattuali personale dipendente </v>
          </cell>
          <cell r="K227">
            <v>0</v>
          </cell>
          <cell r="M227">
            <v>0</v>
          </cell>
          <cell r="S227">
            <v>0</v>
          </cell>
          <cell r="U227">
            <v>0</v>
          </cell>
          <cell r="AA227">
            <v>0</v>
          </cell>
          <cell r="AC227">
            <v>0</v>
          </cell>
          <cell r="AI227">
            <v>0</v>
          </cell>
          <cell r="AK227">
            <v>0</v>
          </cell>
          <cell r="AQ227">
            <v>0</v>
          </cell>
          <cell r="AS227">
            <v>0</v>
          </cell>
          <cell r="AY227">
            <v>0</v>
          </cell>
          <cell r="BA227">
            <v>0</v>
          </cell>
          <cell r="BG227">
            <v>0</v>
          </cell>
          <cell r="BI227">
            <v>0</v>
          </cell>
          <cell r="BO227">
            <v>0</v>
          </cell>
          <cell r="BQ227">
            <v>0</v>
          </cell>
          <cell r="BW227">
            <v>0</v>
          </cell>
          <cell r="BY227">
            <v>0</v>
          </cell>
          <cell r="CE227">
            <v>0</v>
          </cell>
          <cell r="CG227">
            <v>0</v>
          </cell>
          <cell r="CM227">
            <v>0</v>
          </cell>
          <cell r="CO227">
            <v>0</v>
          </cell>
          <cell r="CU227">
            <v>0</v>
          </cell>
          <cell r="CW227">
            <v>0</v>
          </cell>
          <cell r="DC227">
            <v>0</v>
          </cell>
          <cell r="DE227">
            <v>0</v>
          </cell>
          <cell r="DK227">
            <v>0</v>
          </cell>
          <cell r="DM227">
            <v>0</v>
          </cell>
          <cell r="DS227">
            <v>0</v>
          </cell>
          <cell r="DU227">
            <v>0</v>
          </cell>
          <cell r="EA227">
            <v>0</v>
          </cell>
          <cell r="EC227">
            <v>0</v>
          </cell>
          <cell r="EE227">
            <v>0</v>
          </cell>
          <cell r="EG227">
            <v>0</v>
          </cell>
          <cell r="EI227">
            <v>0</v>
          </cell>
          <cell r="EK227">
            <v>0</v>
          </cell>
          <cell r="EM227">
            <v>0</v>
          </cell>
          <cell r="EO227">
            <v>0</v>
          </cell>
          <cell r="EQ227">
            <v>0</v>
          </cell>
          <cell r="ES227">
            <v>0</v>
          </cell>
          <cell r="EU227">
            <v>0</v>
          </cell>
          <cell r="EW227">
            <v>0</v>
          </cell>
          <cell r="EY227">
            <v>0</v>
          </cell>
          <cell r="FA227">
            <v>0</v>
          </cell>
          <cell r="FC227">
            <v>0</v>
          </cell>
          <cell r="FG227">
            <v>0</v>
          </cell>
          <cell r="FI227">
            <v>0</v>
          </cell>
        </row>
        <row r="228">
          <cell r="C228" t="str">
            <v>PBA240</v>
          </cell>
          <cell r="E228" t="str">
            <v>B.V.2.b) Fondo rinnovi convenzioni MMG/PLS/MCA</v>
          </cell>
          <cell r="K228">
            <v>0</v>
          </cell>
          <cell r="M228">
            <v>0</v>
          </cell>
          <cell r="S228">
            <v>0</v>
          </cell>
          <cell r="U228">
            <v>0</v>
          </cell>
          <cell r="AA228">
            <v>0</v>
          </cell>
          <cell r="AC228">
            <v>0</v>
          </cell>
          <cell r="AI228">
            <v>0</v>
          </cell>
          <cell r="AK228">
            <v>0</v>
          </cell>
          <cell r="AQ228">
            <v>0</v>
          </cell>
          <cell r="AS228">
            <v>0</v>
          </cell>
          <cell r="AY228">
            <v>0</v>
          </cell>
          <cell r="BA228">
            <v>0</v>
          </cell>
          <cell r="BG228">
            <v>0</v>
          </cell>
          <cell r="BI228">
            <v>0</v>
          </cell>
          <cell r="BO228">
            <v>0</v>
          </cell>
          <cell r="BQ228">
            <v>0</v>
          </cell>
          <cell r="BW228">
            <v>0</v>
          </cell>
          <cell r="BY228">
            <v>0</v>
          </cell>
          <cell r="CE228">
            <v>0</v>
          </cell>
          <cell r="CG228">
            <v>0</v>
          </cell>
          <cell r="CM228">
            <v>0</v>
          </cell>
          <cell r="CO228">
            <v>0</v>
          </cell>
          <cell r="CU228">
            <v>0</v>
          </cell>
          <cell r="CW228">
            <v>0</v>
          </cell>
          <cell r="DC228">
            <v>0</v>
          </cell>
          <cell r="DE228">
            <v>0</v>
          </cell>
          <cell r="DK228">
            <v>0</v>
          </cell>
          <cell r="DM228">
            <v>0</v>
          </cell>
          <cell r="DS228">
            <v>0</v>
          </cell>
          <cell r="DU228">
            <v>0</v>
          </cell>
          <cell r="EA228">
            <v>0</v>
          </cell>
          <cell r="EC228">
            <v>0</v>
          </cell>
          <cell r="EE228">
            <v>4181999.8</v>
          </cell>
          <cell r="EG228">
            <v>3764999.4599999995</v>
          </cell>
          <cell r="EI228">
            <v>417000.34000000032</v>
          </cell>
          <cell r="EK228">
            <v>0.11075707830247614</v>
          </cell>
          <cell r="EM228">
            <v>4181999.8</v>
          </cell>
          <cell r="EO228">
            <v>3764999.4599999995</v>
          </cell>
          <cell r="EQ228">
            <v>417000.34000000032</v>
          </cell>
          <cell r="ES228">
            <v>0.11075707830247614</v>
          </cell>
          <cell r="EU228">
            <v>0</v>
          </cell>
          <cell r="EW228">
            <v>0</v>
          </cell>
          <cell r="EY228">
            <v>0</v>
          </cell>
          <cell r="FA228">
            <v>0</v>
          </cell>
          <cell r="FC228">
            <v>0</v>
          </cell>
          <cell r="FG228">
            <v>0</v>
          </cell>
          <cell r="FI228">
            <v>0</v>
          </cell>
        </row>
        <row r="229">
          <cell r="C229" t="str">
            <v>PBA250</v>
          </cell>
          <cell r="E229" t="str">
            <v>B.V.2.c) Fondo rinnovi convenzioni medici Sumai</v>
          </cell>
          <cell r="K229">
            <v>0</v>
          </cell>
          <cell r="M229">
            <v>0</v>
          </cell>
          <cell r="S229">
            <v>0</v>
          </cell>
          <cell r="U229">
            <v>0</v>
          </cell>
          <cell r="AA229">
            <v>0</v>
          </cell>
          <cell r="AC229">
            <v>0</v>
          </cell>
          <cell r="AI229">
            <v>0</v>
          </cell>
          <cell r="AK229">
            <v>0</v>
          </cell>
          <cell r="AQ229">
            <v>0</v>
          </cell>
          <cell r="AS229">
            <v>0</v>
          </cell>
          <cell r="AY229">
            <v>0</v>
          </cell>
          <cell r="BA229">
            <v>0</v>
          </cell>
          <cell r="BG229">
            <v>0</v>
          </cell>
          <cell r="BI229">
            <v>0</v>
          </cell>
          <cell r="BO229">
            <v>0</v>
          </cell>
          <cell r="BQ229">
            <v>0</v>
          </cell>
          <cell r="BW229">
            <v>0</v>
          </cell>
          <cell r="BY229">
            <v>0</v>
          </cell>
          <cell r="CE229">
            <v>0</v>
          </cell>
          <cell r="CG229">
            <v>0</v>
          </cell>
          <cell r="CM229">
            <v>0</v>
          </cell>
          <cell r="CO229">
            <v>0</v>
          </cell>
          <cell r="CU229">
            <v>0</v>
          </cell>
          <cell r="CW229">
            <v>0</v>
          </cell>
          <cell r="DC229">
            <v>0</v>
          </cell>
          <cell r="DE229">
            <v>0</v>
          </cell>
          <cell r="DK229">
            <v>0</v>
          </cell>
          <cell r="DM229">
            <v>0</v>
          </cell>
          <cell r="DS229">
            <v>0</v>
          </cell>
          <cell r="DU229">
            <v>0</v>
          </cell>
          <cell r="EA229">
            <v>0</v>
          </cell>
          <cell r="EC229">
            <v>0</v>
          </cell>
          <cell r="EE229">
            <v>0</v>
          </cell>
          <cell r="EG229">
            <v>0</v>
          </cell>
          <cell r="EI229">
            <v>0</v>
          </cell>
          <cell r="EK229">
            <v>0</v>
          </cell>
          <cell r="EM229">
            <v>0</v>
          </cell>
          <cell r="EO229">
            <v>0</v>
          </cell>
          <cell r="EQ229">
            <v>0</v>
          </cell>
          <cell r="ES229">
            <v>0</v>
          </cell>
          <cell r="EU229">
            <v>0</v>
          </cell>
          <cell r="EW229">
            <v>0</v>
          </cell>
          <cell r="EY229">
            <v>0</v>
          </cell>
          <cell r="FA229">
            <v>0</v>
          </cell>
          <cell r="FC229">
            <v>0</v>
          </cell>
          <cell r="FG229">
            <v>0</v>
          </cell>
          <cell r="FI229">
            <v>0</v>
          </cell>
        </row>
        <row r="230">
          <cell r="C230" t="str">
            <v>PBA260</v>
          </cell>
          <cell r="E230" t="str">
            <v>B.V.3) Altri fondi per oneri e spese</v>
          </cell>
          <cell r="K230">
            <v>0</v>
          </cell>
          <cell r="M230">
            <v>0</v>
          </cell>
          <cell r="S230">
            <v>0</v>
          </cell>
          <cell r="U230">
            <v>0</v>
          </cell>
          <cell r="AA230">
            <v>0</v>
          </cell>
          <cell r="AC230">
            <v>0</v>
          </cell>
          <cell r="AI230">
            <v>0</v>
          </cell>
          <cell r="AK230">
            <v>0</v>
          </cell>
          <cell r="AQ230">
            <v>0</v>
          </cell>
          <cell r="AS230">
            <v>0</v>
          </cell>
          <cell r="AY230">
            <v>0</v>
          </cell>
          <cell r="BA230">
            <v>0</v>
          </cell>
          <cell r="BG230">
            <v>0</v>
          </cell>
          <cell r="BI230">
            <v>0</v>
          </cell>
          <cell r="BO230">
            <v>0</v>
          </cell>
          <cell r="BQ230">
            <v>0</v>
          </cell>
          <cell r="BW230">
            <v>0</v>
          </cell>
          <cell r="BY230">
            <v>0</v>
          </cell>
          <cell r="CE230">
            <v>0</v>
          </cell>
          <cell r="CG230">
            <v>0</v>
          </cell>
          <cell r="CM230">
            <v>0</v>
          </cell>
          <cell r="CO230">
            <v>0</v>
          </cell>
          <cell r="CU230">
            <v>0</v>
          </cell>
          <cell r="CW230">
            <v>0</v>
          </cell>
          <cell r="DC230">
            <v>0</v>
          </cell>
          <cell r="DE230">
            <v>0</v>
          </cell>
          <cell r="DK230">
            <v>0</v>
          </cell>
          <cell r="DM230">
            <v>0</v>
          </cell>
          <cell r="DS230">
            <v>0</v>
          </cell>
          <cell r="DU230">
            <v>0</v>
          </cell>
          <cell r="EA230">
            <v>0</v>
          </cell>
          <cell r="EC230">
            <v>0</v>
          </cell>
          <cell r="EE230">
            <v>7252357.7100000009</v>
          </cell>
          <cell r="EG230">
            <v>1165114.6000000001</v>
          </cell>
          <cell r="EI230">
            <v>6087243.1100000013</v>
          </cell>
          <cell r="EK230">
            <v>5.2245874440162376</v>
          </cell>
          <cell r="EM230">
            <v>7252357.7100000009</v>
          </cell>
          <cell r="EO230">
            <v>1165114.6000000001</v>
          </cell>
          <cell r="EQ230">
            <v>6087243.1100000013</v>
          </cell>
          <cell r="ES230">
            <v>5.2245874440162376</v>
          </cell>
          <cell r="EU230">
            <v>0</v>
          </cell>
          <cell r="EW230">
            <v>0</v>
          </cell>
          <cell r="EY230">
            <v>0</v>
          </cell>
          <cell r="FA230">
            <v>0</v>
          </cell>
          <cell r="FC230">
            <v>0</v>
          </cell>
          <cell r="FG230">
            <v>0</v>
          </cell>
          <cell r="FI230">
            <v>0</v>
          </cell>
        </row>
        <row r="231">
          <cell r="C231" t="str">
            <v>PCZ999</v>
          </cell>
          <cell r="E231" t="str">
            <v>C)  TRATTAMENTO FINE RAPPORTO</v>
          </cell>
          <cell r="K231">
            <v>0</v>
          </cell>
          <cell r="M231">
            <v>0</v>
          </cell>
          <cell r="S231">
            <v>0</v>
          </cell>
          <cell r="U231">
            <v>0</v>
          </cell>
          <cell r="AA231">
            <v>0</v>
          </cell>
          <cell r="AC231">
            <v>0</v>
          </cell>
          <cell r="AI231">
            <v>0</v>
          </cell>
          <cell r="AK231">
            <v>0</v>
          </cell>
          <cell r="AQ231">
            <v>0</v>
          </cell>
          <cell r="AS231">
            <v>0</v>
          </cell>
          <cell r="AY231">
            <v>0</v>
          </cell>
          <cell r="BA231">
            <v>0</v>
          </cell>
          <cell r="BG231">
            <v>0</v>
          </cell>
          <cell r="BI231">
            <v>0</v>
          </cell>
          <cell r="BO231">
            <v>0</v>
          </cell>
          <cell r="BQ231">
            <v>0</v>
          </cell>
          <cell r="BW231">
            <v>0</v>
          </cell>
          <cell r="BY231">
            <v>0</v>
          </cell>
          <cell r="CE231">
            <v>0</v>
          </cell>
          <cell r="CG231">
            <v>0</v>
          </cell>
          <cell r="CM231">
            <v>0</v>
          </cell>
          <cell r="CO231">
            <v>0</v>
          </cell>
          <cell r="CU231">
            <v>0</v>
          </cell>
          <cell r="CW231">
            <v>0</v>
          </cell>
          <cell r="DC231">
            <v>0</v>
          </cell>
          <cell r="DE231">
            <v>0</v>
          </cell>
          <cell r="DK231">
            <v>0</v>
          </cell>
          <cell r="DM231">
            <v>0</v>
          </cell>
          <cell r="DS231">
            <v>0</v>
          </cell>
          <cell r="DU231">
            <v>0</v>
          </cell>
          <cell r="EA231">
            <v>0</v>
          </cell>
          <cell r="EC231">
            <v>0</v>
          </cell>
          <cell r="EE231">
            <v>1156876.73</v>
          </cell>
          <cell r="EG231">
            <v>1299115.67</v>
          </cell>
          <cell r="EI231">
            <v>-142238.93999999994</v>
          </cell>
          <cell r="EK231">
            <v>-0.10948904957785625</v>
          </cell>
          <cell r="EM231">
            <v>1156876.73</v>
          </cell>
          <cell r="EO231">
            <v>1299115.67</v>
          </cell>
          <cell r="EQ231">
            <v>-142238.93999999994</v>
          </cell>
          <cell r="ES231">
            <v>-0.10948904957785625</v>
          </cell>
          <cell r="EU231">
            <v>0</v>
          </cell>
          <cell r="EW231">
            <v>0</v>
          </cell>
          <cell r="EY231">
            <v>0</v>
          </cell>
          <cell r="FA231">
            <v>0</v>
          </cell>
          <cell r="FC231">
            <v>0</v>
          </cell>
          <cell r="FG231">
            <v>0</v>
          </cell>
          <cell r="FI231">
            <v>0</v>
          </cell>
        </row>
        <row r="232">
          <cell r="C232" t="str">
            <v>PCA000</v>
          </cell>
          <cell r="E232" t="str">
            <v>C.I)  FONDO PER PREMI OPEROSITA' MEDICI SUMAI</v>
          </cell>
          <cell r="K232">
            <v>0</v>
          </cell>
          <cell r="M232">
            <v>0</v>
          </cell>
          <cell r="S232">
            <v>0</v>
          </cell>
          <cell r="U232">
            <v>0</v>
          </cell>
          <cell r="AA232">
            <v>0</v>
          </cell>
          <cell r="AC232">
            <v>0</v>
          </cell>
          <cell r="AI232">
            <v>0</v>
          </cell>
          <cell r="AK232">
            <v>0</v>
          </cell>
          <cell r="AQ232">
            <v>0</v>
          </cell>
          <cell r="AS232">
            <v>0</v>
          </cell>
          <cell r="AY232">
            <v>0</v>
          </cell>
          <cell r="BA232">
            <v>0</v>
          </cell>
          <cell r="BG232">
            <v>0</v>
          </cell>
          <cell r="BI232">
            <v>0</v>
          </cell>
          <cell r="BO232">
            <v>0</v>
          </cell>
          <cell r="BQ232">
            <v>0</v>
          </cell>
          <cell r="BW232">
            <v>0</v>
          </cell>
          <cell r="BY232">
            <v>0</v>
          </cell>
          <cell r="CE232">
            <v>0</v>
          </cell>
          <cell r="CG232">
            <v>0</v>
          </cell>
          <cell r="CM232">
            <v>0</v>
          </cell>
          <cell r="CO232">
            <v>0</v>
          </cell>
          <cell r="CU232">
            <v>0</v>
          </cell>
          <cell r="CW232">
            <v>0</v>
          </cell>
          <cell r="DC232">
            <v>0</v>
          </cell>
          <cell r="DE232">
            <v>0</v>
          </cell>
          <cell r="DK232">
            <v>0</v>
          </cell>
          <cell r="DM232">
            <v>0</v>
          </cell>
          <cell r="DS232">
            <v>0</v>
          </cell>
          <cell r="DU232">
            <v>0</v>
          </cell>
          <cell r="EA232">
            <v>0</v>
          </cell>
          <cell r="EC232">
            <v>0</v>
          </cell>
          <cell r="EE232">
            <v>1156876.73</v>
          </cell>
          <cell r="EG232">
            <v>1299115.67</v>
          </cell>
          <cell r="EI232">
            <v>-142238.93999999994</v>
          </cell>
          <cell r="EK232">
            <v>-0.10948904957785625</v>
          </cell>
          <cell r="EM232">
            <v>1156876.73</v>
          </cell>
          <cell r="EO232">
            <v>1299115.67</v>
          </cell>
          <cell r="EQ232">
            <v>-142238.93999999994</v>
          </cell>
          <cell r="ES232">
            <v>-0.10948904957785625</v>
          </cell>
          <cell r="EU232">
            <v>0</v>
          </cell>
          <cell r="EW232">
            <v>0</v>
          </cell>
          <cell r="EY232">
            <v>0</v>
          </cell>
          <cell r="FA232">
            <v>0</v>
          </cell>
          <cell r="FC232">
            <v>0</v>
          </cell>
          <cell r="FG232">
            <v>0</v>
          </cell>
          <cell r="FI232">
            <v>0</v>
          </cell>
        </row>
        <row r="233">
          <cell r="C233" t="str">
            <v>PCA010</v>
          </cell>
          <cell r="E233" t="str">
            <v>C.II)  FONDO PER TRATTAMENTO DI FINE RAPPORTO DIPENDENTI</v>
          </cell>
          <cell r="K233">
            <v>0</v>
          </cell>
          <cell r="M233">
            <v>0</v>
          </cell>
          <cell r="S233">
            <v>0</v>
          </cell>
          <cell r="U233">
            <v>0</v>
          </cell>
          <cell r="AA233">
            <v>0</v>
          </cell>
          <cell r="AC233">
            <v>0</v>
          </cell>
          <cell r="AI233">
            <v>0</v>
          </cell>
          <cell r="AK233">
            <v>0</v>
          </cell>
          <cell r="AQ233">
            <v>0</v>
          </cell>
          <cell r="AS233">
            <v>0</v>
          </cell>
          <cell r="AY233">
            <v>0</v>
          </cell>
          <cell r="BA233">
            <v>0</v>
          </cell>
          <cell r="BG233">
            <v>0</v>
          </cell>
          <cell r="BI233">
            <v>0</v>
          </cell>
          <cell r="BO233">
            <v>0</v>
          </cell>
          <cell r="BQ233">
            <v>0</v>
          </cell>
          <cell r="BW233">
            <v>0</v>
          </cell>
          <cell r="BY233">
            <v>0</v>
          </cell>
          <cell r="CE233">
            <v>0</v>
          </cell>
          <cell r="CG233">
            <v>0</v>
          </cell>
          <cell r="CM233">
            <v>0</v>
          </cell>
          <cell r="CO233">
            <v>0</v>
          </cell>
          <cell r="CU233">
            <v>0</v>
          </cell>
          <cell r="CW233">
            <v>0</v>
          </cell>
          <cell r="DC233">
            <v>0</v>
          </cell>
          <cell r="DE233">
            <v>0</v>
          </cell>
          <cell r="DK233">
            <v>0</v>
          </cell>
          <cell r="DM233">
            <v>0</v>
          </cell>
          <cell r="DS233">
            <v>0</v>
          </cell>
          <cell r="DU233">
            <v>0</v>
          </cell>
          <cell r="EA233">
            <v>0</v>
          </cell>
          <cell r="EC233">
            <v>0</v>
          </cell>
          <cell r="EE233">
            <v>0</v>
          </cell>
          <cell r="EG233">
            <v>0</v>
          </cell>
          <cell r="EI233">
            <v>0</v>
          </cell>
          <cell r="EK233">
            <v>0</v>
          </cell>
          <cell r="EM233">
            <v>0</v>
          </cell>
          <cell r="EO233">
            <v>0</v>
          </cell>
          <cell r="EQ233">
            <v>0</v>
          </cell>
          <cell r="ES233">
            <v>0</v>
          </cell>
          <cell r="EU233">
            <v>0</v>
          </cell>
          <cell r="EW233">
            <v>0</v>
          </cell>
          <cell r="EY233">
            <v>0</v>
          </cell>
          <cell r="FA233">
            <v>0</v>
          </cell>
          <cell r="FC233">
            <v>0</v>
          </cell>
          <cell r="FG233">
            <v>0</v>
          </cell>
          <cell r="FI233">
            <v>0</v>
          </cell>
        </row>
        <row r="234">
          <cell r="C234" t="str">
            <v>PDZ999</v>
          </cell>
          <cell r="E234" t="str">
            <v>D)  DEBITI</v>
          </cell>
          <cell r="K234">
            <v>0</v>
          </cell>
          <cell r="M234">
            <v>0</v>
          </cell>
          <cell r="S234">
            <v>0</v>
          </cell>
          <cell r="U234">
            <v>0</v>
          </cell>
          <cell r="AA234">
            <v>0</v>
          </cell>
          <cell r="AC234">
            <v>0</v>
          </cell>
          <cell r="AI234">
            <v>0</v>
          </cell>
          <cell r="AK234">
            <v>0</v>
          </cell>
          <cell r="AQ234">
            <v>0</v>
          </cell>
          <cell r="AS234">
            <v>0</v>
          </cell>
          <cell r="AY234">
            <v>0</v>
          </cell>
          <cell r="BA234">
            <v>0</v>
          </cell>
          <cell r="BG234">
            <v>0</v>
          </cell>
          <cell r="BI234">
            <v>0</v>
          </cell>
          <cell r="BO234">
            <v>0</v>
          </cell>
          <cell r="BQ234">
            <v>0</v>
          </cell>
          <cell r="BW234">
            <v>0</v>
          </cell>
          <cell r="BY234">
            <v>0</v>
          </cell>
          <cell r="CE234">
            <v>0</v>
          </cell>
          <cell r="CG234">
            <v>0</v>
          </cell>
          <cell r="CM234">
            <v>0</v>
          </cell>
          <cell r="CO234">
            <v>0</v>
          </cell>
          <cell r="CU234">
            <v>0</v>
          </cell>
          <cell r="CW234">
            <v>0</v>
          </cell>
          <cell r="DC234">
            <v>0</v>
          </cell>
          <cell r="DE234">
            <v>0</v>
          </cell>
          <cell r="DK234">
            <v>0</v>
          </cell>
          <cell r="DM234">
            <v>0</v>
          </cell>
          <cell r="DS234">
            <v>0</v>
          </cell>
          <cell r="DU234">
            <v>0</v>
          </cell>
          <cell r="EA234">
            <v>0</v>
          </cell>
          <cell r="EC234">
            <v>0</v>
          </cell>
          <cell r="EE234">
            <v>475828485.14999986</v>
          </cell>
          <cell r="EG234">
            <v>499164936.39999998</v>
          </cell>
          <cell r="EI234">
            <v>-23336451.250000119</v>
          </cell>
          <cell r="EK234">
            <v>-4.6750982587646595E-2</v>
          </cell>
          <cell r="EM234">
            <v>475828485.14999986</v>
          </cell>
          <cell r="EO234">
            <v>499164936.39999998</v>
          </cell>
          <cell r="EQ234">
            <v>-23336451.250000119</v>
          </cell>
          <cell r="ES234">
            <v>-4.6750982587646595E-2</v>
          </cell>
          <cell r="EU234">
            <v>306300265.43940002</v>
          </cell>
          <cell r="EW234">
            <v>337749615.66791379</v>
          </cell>
          <cell r="EY234">
            <v>-31449350.228513777</v>
          </cell>
          <cell r="FA234">
            <v>-9.3114392347483185E-2</v>
          </cell>
          <cell r="FC234">
            <v>-180013641.07999998</v>
          </cell>
          <cell r="FE234">
            <v>-182098494.85999998</v>
          </cell>
          <cell r="FG234">
            <v>2084853.7800000012</v>
          </cell>
          <cell r="FI234">
            <v>-1.144904454923072E-2</v>
          </cell>
        </row>
        <row r="235">
          <cell r="C235" t="str">
            <v>PDA000</v>
          </cell>
          <cell r="E235" t="str">
            <v>D.I) DEBITI PER MUTUI PASSIVI</v>
          </cell>
          <cell r="K235">
            <v>0</v>
          </cell>
          <cell r="M235">
            <v>0</v>
          </cell>
          <cell r="S235">
            <v>0</v>
          </cell>
          <cell r="U235">
            <v>0</v>
          </cell>
          <cell r="AA235">
            <v>0</v>
          </cell>
          <cell r="AC235">
            <v>0</v>
          </cell>
          <cell r="AI235">
            <v>0</v>
          </cell>
          <cell r="AK235">
            <v>0</v>
          </cell>
          <cell r="AQ235">
            <v>0</v>
          </cell>
          <cell r="AS235">
            <v>0</v>
          </cell>
          <cell r="AY235">
            <v>0</v>
          </cell>
          <cell r="BA235">
            <v>0</v>
          </cell>
          <cell r="BG235">
            <v>0</v>
          </cell>
          <cell r="BI235">
            <v>0</v>
          </cell>
          <cell r="BO235">
            <v>0</v>
          </cell>
          <cell r="BQ235">
            <v>0</v>
          </cell>
          <cell r="BW235">
            <v>0</v>
          </cell>
          <cell r="BY235">
            <v>0</v>
          </cell>
          <cell r="CE235">
            <v>0</v>
          </cell>
          <cell r="CG235">
            <v>0</v>
          </cell>
          <cell r="CM235">
            <v>0</v>
          </cell>
          <cell r="CO235">
            <v>0</v>
          </cell>
          <cell r="CU235">
            <v>0</v>
          </cell>
          <cell r="CW235">
            <v>0</v>
          </cell>
          <cell r="DC235">
            <v>0</v>
          </cell>
          <cell r="DE235">
            <v>0</v>
          </cell>
          <cell r="DK235">
            <v>0</v>
          </cell>
          <cell r="DM235">
            <v>0</v>
          </cell>
          <cell r="DS235">
            <v>0</v>
          </cell>
          <cell r="DU235">
            <v>0</v>
          </cell>
          <cell r="EA235">
            <v>0</v>
          </cell>
          <cell r="EC235">
            <v>0</v>
          </cell>
          <cell r="EE235">
            <v>530905.68999999994</v>
          </cell>
          <cell r="EG235">
            <v>679768.49</v>
          </cell>
          <cell r="EI235">
            <v>-148862.80000000005</v>
          </cell>
          <cell r="EK235">
            <v>-0.21899043893605608</v>
          </cell>
          <cell r="EM235">
            <v>530905.68999999994</v>
          </cell>
          <cell r="EO235">
            <v>679768.49</v>
          </cell>
          <cell r="EQ235">
            <v>-148862.80000000005</v>
          </cell>
          <cell r="ES235">
            <v>-0.21899043893605608</v>
          </cell>
          <cell r="EU235">
            <v>0</v>
          </cell>
          <cell r="EW235">
            <v>0</v>
          </cell>
          <cell r="EY235">
            <v>0</v>
          </cell>
          <cell r="FA235">
            <v>0</v>
          </cell>
          <cell r="FC235">
            <v>0</v>
          </cell>
          <cell r="FG235">
            <v>0</v>
          </cell>
          <cell r="FI235">
            <v>0</v>
          </cell>
        </row>
        <row r="236">
          <cell r="C236" t="str">
            <v>PDA010</v>
          </cell>
          <cell r="E236" t="str">
            <v>D.II) DEBITI V/STATO</v>
          </cell>
          <cell r="K236">
            <v>0</v>
          </cell>
          <cell r="M236">
            <v>0</v>
          </cell>
          <cell r="S236">
            <v>0</v>
          </cell>
          <cell r="U236">
            <v>0</v>
          </cell>
          <cell r="AA236">
            <v>0</v>
          </cell>
          <cell r="AC236">
            <v>0</v>
          </cell>
          <cell r="AI236">
            <v>0</v>
          </cell>
          <cell r="AK236">
            <v>0</v>
          </cell>
          <cell r="AQ236">
            <v>0</v>
          </cell>
          <cell r="AS236">
            <v>0</v>
          </cell>
          <cell r="AY236">
            <v>0</v>
          </cell>
          <cell r="BA236">
            <v>0</v>
          </cell>
          <cell r="BG236">
            <v>0</v>
          </cell>
          <cell r="BI236">
            <v>0</v>
          </cell>
          <cell r="BO236">
            <v>0</v>
          </cell>
          <cell r="BQ236">
            <v>0</v>
          </cell>
          <cell r="BW236">
            <v>0</v>
          </cell>
          <cell r="BY236">
            <v>0</v>
          </cell>
          <cell r="CE236">
            <v>0</v>
          </cell>
          <cell r="CG236">
            <v>0</v>
          </cell>
          <cell r="CM236">
            <v>0</v>
          </cell>
          <cell r="CO236">
            <v>0</v>
          </cell>
          <cell r="CU236">
            <v>0</v>
          </cell>
          <cell r="CW236">
            <v>0</v>
          </cell>
          <cell r="DC236">
            <v>0</v>
          </cell>
          <cell r="DE236">
            <v>0</v>
          </cell>
          <cell r="DK236">
            <v>0</v>
          </cell>
          <cell r="DM236">
            <v>0</v>
          </cell>
          <cell r="DS236">
            <v>0</v>
          </cell>
          <cell r="DU236">
            <v>0</v>
          </cell>
          <cell r="EA236">
            <v>0</v>
          </cell>
          <cell r="EC236">
            <v>0</v>
          </cell>
          <cell r="EE236">
            <v>0</v>
          </cell>
          <cell r="EG236">
            <v>0</v>
          </cell>
          <cell r="EI236">
            <v>0</v>
          </cell>
          <cell r="EK236">
            <v>0</v>
          </cell>
          <cell r="EM236">
            <v>0</v>
          </cell>
          <cell r="EO236">
            <v>0</v>
          </cell>
          <cell r="EQ236">
            <v>0</v>
          </cell>
          <cell r="ES236">
            <v>0</v>
          </cell>
          <cell r="EU236">
            <v>0</v>
          </cell>
          <cell r="EW236">
            <v>0</v>
          </cell>
          <cell r="EY236">
            <v>0</v>
          </cell>
          <cell r="FA236">
            <v>0</v>
          </cell>
          <cell r="FC236">
            <v>0</v>
          </cell>
          <cell r="FG236">
            <v>0</v>
          </cell>
          <cell r="FI236">
            <v>0</v>
          </cell>
        </row>
        <row r="237">
          <cell r="C237" t="str">
            <v>PDA020</v>
          </cell>
          <cell r="E237" t="str">
            <v>D.II.1) Debiti v/Stato per mobilità passiva extraregionale</v>
          </cell>
          <cell r="K237">
            <v>0</v>
          </cell>
          <cell r="M237">
            <v>0</v>
          </cell>
          <cell r="S237">
            <v>0</v>
          </cell>
          <cell r="U237">
            <v>0</v>
          </cell>
          <cell r="AA237">
            <v>0</v>
          </cell>
          <cell r="AC237">
            <v>0</v>
          </cell>
          <cell r="AI237">
            <v>0</v>
          </cell>
          <cell r="AK237">
            <v>0</v>
          </cell>
          <cell r="AQ237">
            <v>0</v>
          </cell>
          <cell r="AS237">
            <v>0</v>
          </cell>
          <cell r="AY237">
            <v>0</v>
          </cell>
          <cell r="BA237">
            <v>0</v>
          </cell>
          <cell r="BG237">
            <v>0</v>
          </cell>
          <cell r="BI237">
            <v>0</v>
          </cell>
          <cell r="BO237">
            <v>0</v>
          </cell>
          <cell r="BQ237">
            <v>0</v>
          </cell>
          <cell r="BW237">
            <v>0</v>
          </cell>
          <cell r="BY237">
            <v>0</v>
          </cell>
          <cell r="CE237">
            <v>0</v>
          </cell>
          <cell r="CG237">
            <v>0</v>
          </cell>
          <cell r="CM237">
            <v>0</v>
          </cell>
          <cell r="CO237">
            <v>0</v>
          </cell>
          <cell r="CU237">
            <v>0</v>
          </cell>
          <cell r="CW237">
            <v>0</v>
          </cell>
          <cell r="DC237">
            <v>0</v>
          </cell>
          <cell r="DE237">
            <v>0</v>
          </cell>
          <cell r="DK237">
            <v>0</v>
          </cell>
          <cell r="DM237">
            <v>0</v>
          </cell>
          <cell r="DS237">
            <v>0</v>
          </cell>
          <cell r="DU237">
            <v>0</v>
          </cell>
          <cell r="EA237">
            <v>0</v>
          </cell>
          <cell r="EC237">
            <v>0</v>
          </cell>
          <cell r="EE237">
            <v>0</v>
          </cell>
          <cell r="EG237">
            <v>0</v>
          </cell>
          <cell r="EI237">
            <v>0</v>
          </cell>
          <cell r="EK237">
            <v>0</v>
          </cell>
          <cell r="EM237">
            <v>0</v>
          </cell>
          <cell r="EO237">
            <v>0</v>
          </cell>
          <cell r="EQ237">
            <v>0</v>
          </cell>
          <cell r="ES237">
            <v>0</v>
          </cell>
          <cell r="EU237">
            <v>0</v>
          </cell>
          <cell r="EW237">
            <v>0</v>
          </cell>
          <cell r="EY237">
            <v>0</v>
          </cell>
          <cell r="FA237">
            <v>0</v>
          </cell>
          <cell r="FC237">
            <v>0</v>
          </cell>
          <cell r="FG237">
            <v>0</v>
          </cell>
          <cell r="FI237">
            <v>0</v>
          </cell>
        </row>
        <row r="238">
          <cell r="C238" t="str">
            <v>PDA030</v>
          </cell>
          <cell r="E238" t="str">
            <v>D.II.2) Debiti v/Stato per mobilità passiva internazionale</v>
          </cell>
          <cell r="K238">
            <v>0</v>
          </cell>
          <cell r="M238">
            <v>0</v>
          </cell>
          <cell r="S238">
            <v>0</v>
          </cell>
          <cell r="U238">
            <v>0</v>
          </cell>
          <cell r="AA238">
            <v>0</v>
          </cell>
          <cell r="AC238">
            <v>0</v>
          </cell>
          <cell r="AI238">
            <v>0</v>
          </cell>
          <cell r="AK238">
            <v>0</v>
          </cell>
          <cell r="AQ238">
            <v>0</v>
          </cell>
          <cell r="AS238">
            <v>0</v>
          </cell>
          <cell r="AY238">
            <v>0</v>
          </cell>
          <cell r="BA238">
            <v>0</v>
          </cell>
          <cell r="BG238">
            <v>0</v>
          </cell>
          <cell r="BI238">
            <v>0</v>
          </cell>
          <cell r="BO238">
            <v>0</v>
          </cell>
          <cell r="BQ238">
            <v>0</v>
          </cell>
          <cell r="BW238">
            <v>0</v>
          </cell>
          <cell r="BY238">
            <v>0</v>
          </cell>
          <cell r="CE238">
            <v>0</v>
          </cell>
          <cell r="CG238">
            <v>0</v>
          </cell>
          <cell r="CM238">
            <v>0</v>
          </cell>
          <cell r="CO238">
            <v>0</v>
          </cell>
          <cell r="CU238">
            <v>0</v>
          </cell>
          <cell r="CW238">
            <v>0</v>
          </cell>
          <cell r="DC238">
            <v>0</v>
          </cell>
          <cell r="DE238">
            <v>0</v>
          </cell>
          <cell r="DK238">
            <v>0</v>
          </cell>
          <cell r="DM238">
            <v>0</v>
          </cell>
          <cell r="DS238">
            <v>0</v>
          </cell>
          <cell r="DU238">
            <v>0</v>
          </cell>
          <cell r="EA238">
            <v>0</v>
          </cell>
          <cell r="EC238">
            <v>0</v>
          </cell>
          <cell r="EE238">
            <v>0</v>
          </cell>
          <cell r="EG238">
            <v>0</v>
          </cell>
          <cell r="EI238">
            <v>0</v>
          </cell>
          <cell r="EK238">
            <v>0</v>
          </cell>
          <cell r="EM238">
            <v>0</v>
          </cell>
          <cell r="EO238">
            <v>0</v>
          </cell>
          <cell r="EQ238">
            <v>0</v>
          </cell>
          <cell r="ES238">
            <v>0</v>
          </cell>
          <cell r="EU238">
            <v>0</v>
          </cell>
          <cell r="EW238">
            <v>0</v>
          </cell>
          <cell r="EY238">
            <v>0</v>
          </cell>
          <cell r="FA238">
            <v>0</v>
          </cell>
          <cell r="FC238">
            <v>0</v>
          </cell>
          <cell r="FG238">
            <v>0</v>
          </cell>
          <cell r="FI238">
            <v>0</v>
          </cell>
        </row>
        <row r="239">
          <cell r="C239" t="str">
            <v>PDA040</v>
          </cell>
          <cell r="E239" t="str">
            <v>D.II.3) Acconto quota FSR v/Stato</v>
          </cell>
          <cell r="K239">
            <v>0</v>
          </cell>
          <cell r="M239">
            <v>0</v>
          </cell>
          <cell r="S239">
            <v>0</v>
          </cell>
          <cell r="U239">
            <v>0</v>
          </cell>
          <cell r="AA239">
            <v>0</v>
          </cell>
          <cell r="AC239">
            <v>0</v>
          </cell>
          <cell r="AI239">
            <v>0</v>
          </cell>
          <cell r="AK239">
            <v>0</v>
          </cell>
          <cell r="AQ239">
            <v>0</v>
          </cell>
          <cell r="AS239">
            <v>0</v>
          </cell>
          <cell r="AY239">
            <v>0</v>
          </cell>
          <cell r="BA239">
            <v>0</v>
          </cell>
          <cell r="BG239">
            <v>0</v>
          </cell>
          <cell r="BI239">
            <v>0</v>
          </cell>
          <cell r="BO239">
            <v>0</v>
          </cell>
          <cell r="BQ239">
            <v>0</v>
          </cell>
          <cell r="BW239">
            <v>0</v>
          </cell>
          <cell r="BY239">
            <v>0</v>
          </cell>
          <cell r="CE239">
            <v>0</v>
          </cell>
          <cell r="CG239">
            <v>0</v>
          </cell>
          <cell r="CM239">
            <v>0</v>
          </cell>
          <cell r="CO239">
            <v>0</v>
          </cell>
          <cell r="CU239">
            <v>0</v>
          </cell>
          <cell r="CW239">
            <v>0</v>
          </cell>
          <cell r="DC239">
            <v>0</v>
          </cell>
          <cell r="DE239">
            <v>0</v>
          </cell>
          <cell r="DK239">
            <v>0</v>
          </cell>
          <cell r="DM239">
            <v>0</v>
          </cell>
          <cell r="DS239">
            <v>0</v>
          </cell>
          <cell r="DU239">
            <v>0</v>
          </cell>
          <cell r="EA239">
            <v>0</v>
          </cell>
          <cell r="EC239">
            <v>0</v>
          </cell>
          <cell r="EE239">
            <v>0</v>
          </cell>
          <cell r="EG239">
            <v>0</v>
          </cell>
          <cell r="EI239">
            <v>0</v>
          </cell>
          <cell r="EK239">
            <v>0</v>
          </cell>
          <cell r="EM239">
            <v>0</v>
          </cell>
          <cell r="EO239">
            <v>0</v>
          </cell>
          <cell r="EQ239">
            <v>0</v>
          </cell>
          <cell r="ES239">
            <v>0</v>
          </cell>
          <cell r="EU239">
            <v>0</v>
          </cell>
          <cell r="EW239">
            <v>0</v>
          </cell>
          <cell r="EY239">
            <v>0</v>
          </cell>
          <cell r="FA239">
            <v>0</v>
          </cell>
          <cell r="FC239">
            <v>0</v>
          </cell>
          <cell r="FG239">
            <v>0</v>
          </cell>
          <cell r="FI239">
            <v>0</v>
          </cell>
        </row>
        <row r="240">
          <cell r="C240" t="str">
            <v>PDA050</v>
          </cell>
          <cell r="E240" t="str">
            <v>D.II.4) Debiti v/Stato per restituzione finanziamenti - per ricerca</v>
          </cell>
          <cell r="K240">
            <v>0</v>
          </cell>
          <cell r="M240">
            <v>0</v>
          </cell>
          <cell r="S240">
            <v>0</v>
          </cell>
          <cell r="U240">
            <v>0</v>
          </cell>
          <cell r="AA240">
            <v>0</v>
          </cell>
          <cell r="AC240">
            <v>0</v>
          </cell>
          <cell r="AI240">
            <v>0</v>
          </cell>
          <cell r="AK240">
            <v>0</v>
          </cell>
          <cell r="AQ240">
            <v>0</v>
          </cell>
          <cell r="AS240">
            <v>0</v>
          </cell>
          <cell r="AY240">
            <v>0</v>
          </cell>
          <cell r="BA240">
            <v>0</v>
          </cell>
          <cell r="BG240">
            <v>0</v>
          </cell>
          <cell r="BI240">
            <v>0</v>
          </cell>
          <cell r="BO240">
            <v>0</v>
          </cell>
          <cell r="BQ240">
            <v>0</v>
          </cell>
          <cell r="BW240">
            <v>0</v>
          </cell>
          <cell r="BY240">
            <v>0</v>
          </cell>
          <cell r="CE240">
            <v>0</v>
          </cell>
          <cell r="CG240">
            <v>0</v>
          </cell>
          <cell r="CM240">
            <v>0</v>
          </cell>
          <cell r="CO240">
            <v>0</v>
          </cell>
          <cell r="CU240">
            <v>0</v>
          </cell>
          <cell r="CW240">
            <v>0</v>
          </cell>
          <cell r="DC240">
            <v>0</v>
          </cell>
          <cell r="DE240">
            <v>0</v>
          </cell>
          <cell r="DK240">
            <v>0</v>
          </cell>
          <cell r="DM240">
            <v>0</v>
          </cell>
          <cell r="DS240">
            <v>0</v>
          </cell>
          <cell r="DU240">
            <v>0</v>
          </cell>
          <cell r="EA240">
            <v>0</v>
          </cell>
          <cell r="EC240">
            <v>0</v>
          </cell>
          <cell r="EE240">
            <v>0</v>
          </cell>
          <cell r="EG240">
            <v>0</v>
          </cell>
          <cell r="EI240">
            <v>0</v>
          </cell>
          <cell r="EK240">
            <v>0</v>
          </cell>
          <cell r="EM240">
            <v>0</v>
          </cell>
          <cell r="EO240">
            <v>0</v>
          </cell>
          <cell r="EQ240">
            <v>0</v>
          </cell>
          <cell r="ES240">
            <v>0</v>
          </cell>
          <cell r="EU240">
            <v>0</v>
          </cell>
          <cell r="EW240">
            <v>0</v>
          </cell>
          <cell r="EY240">
            <v>0</v>
          </cell>
          <cell r="FA240">
            <v>0</v>
          </cell>
          <cell r="FC240">
            <v>0</v>
          </cell>
          <cell r="FG240">
            <v>0</v>
          </cell>
          <cell r="FI240">
            <v>0</v>
          </cell>
        </row>
        <row r="241">
          <cell r="C241" t="str">
            <v>PDA060</v>
          </cell>
          <cell r="E241" t="str">
            <v>D.II.5) Altri debiti v/Stato</v>
          </cell>
          <cell r="K241">
            <v>0</v>
          </cell>
          <cell r="M241">
            <v>0</v>
          </cell>
          <cell r="S241">
            <v>0</v>
          </cell>
          <cell r="U241">
            <v>0</v>
          </cell>
          <cell r="AA241">
            <v>0</v>
          </cell>
          <cell r="AC241">
            <v>0</v>
          </cell>
          <cell r="AI241">
            <v>0</v>
          </cell>
          <cell r="AK241">
            <v>0</v>
          </cell>
          <cell r="AQ241">
            <v>0</v>
          </cell>
          <cell r="AS241">
            <v>0</v>
          </cell>
          <cell r="AY241">
            <v>0</v>
          </cell>
          <cell r="BA241">
            <v>0</v>
          </cell>
          <cell r="BG241">
            <v>0</v>
          </cell>
          <cell r="BI241">
            <v>0</v>
          </cell>
          <cell r="BO241">
            <v>0</v>
          </cell>
          <cell r="BQ241">
            <v>0</v>
          </cell>
          <cell r="BW241">
            <v>0</v>
          </cell>
          <cell r="BY241">
            <v>0</v>
          </cell>
          <cell r="CE241">
            <v>0</v>
          </cell>
          <cell r="CG241">
            <v>0</v>
          </cell>
          <cell r="CM241">
            <v>0</v>
          </cell>
          <cell r="CO241">
            <v>0</v>
          </cell>
          <cell r="CU241">
            <v>0</v>
          </cell>
          <cell r="CW241">
            <v>0</v>
          </cell>
          <cell r="DC241">
            <v>0</v>
          </cell>
          <cell r="DE241">
            <v>0</v>
          </cell>
          <cell r="DK241">
            <v>0</v>
          </cell>
          <cell r="DM241">
            <v>0</v>
          </cell>
          <cell r="DS241">
            <v>0</v>
          </cell>
          <cell r="DU241">
            <v>0</v>
          </cell>
          <cell r="EA241">
            <v>0</v>
          </cell>
          <cell r="EC241">
            <v>0</v>
          </cell>
          <cell r="EE241">
            <v>0</v>
          </cell>
          <cell r="EG241">
            <v>0</v>
          </cell>
          <cell r="EI241">
            <v>0</v>
          </cell>
          <cell r="EK241">
            <v>0</v>
          </cell>
          <cell r="EM241">
            <v>0</v>
          </cell>
          <cell r="EO241">
            <v>0</v>
          </cell>
          <cell r="EQ241">
            <v>0</v>
          </cell>
          <cell r="ES241">
            <v>0</v>
          </cell>
          <cell r="EU241">
            <v>0</v>
          </cell>
          <cell r="EW241">
            <v>0</v>
          </cell>
          <cell r="EY241">
            <v>0</v>
          </cell>
          <cell r="FA241">
            <v>0</v>
          </cell>
          <cell r="FC241">
            <v>0</v>
          </cell>
          <cell r="FG241">
            <v>0</v>
          </cell>
          <cell r="FI241">
            <v>0</v>
          </cell>
        </row>
        <row r="242">
          <cell r="C242" t="str">
            <v>PDA070</v>
          </cell>
          <cell r="E242" t="str">
            <v>D.III) DEBITI V/REGIONE O PROVINCIA AUTONOMA</v>
          </cell>
          <cell r="K242">
            <v>0</v>
          </cell>
          <cell r="M242">
            <v>0</v>
          </cell>
          <cell r="S242">
            <v>0</v>
          </cell>
          <cell r="U242">
            <v>0</v>
          </cell>
          <cell r="AA242">
            <v>0</v>
          </cell>
          <cell r="AC242">
            <v>0</v>
          </cell>
          <cell r="AI242">
            <v>0</v>
          </cell>
          <cell r="AK242">
            <v>0</v>
          </cell>
          <cell r="AQ242">
            <v>0</v>
          </cell>
          <cell r="AS242">
            <v>0</v>
          </cell>
          <cell r="AY242">
            <v>0</v>
          </cell>
          <cell r="BA242">
            <v>0</v>
          </cell>
          <cell r="BG242">
            <v>0</v>
          </cell>
          <cell r="BI242">
            <v>0</v>
          </cell>
          <cell r="BO242">
            <v>0</v>
          </cell>
          <cell r="BQ242">
            <v>0</v>
          </cell>
          <cell r="BW242">
            <v>0</v>
          </cell>
          <cell r="BY242">
            <v>0</v>
          </cell>
          <cell r="CE242">
            <v>0</v>
          </cell>
          <cell r="CG242">
            <v>0</v>
          </cell>
          <cell r="CM242">
            <v>0</v>
          </cell>
          <cell r="CO242">
            <v>0</v>
          </cell>
          <cell r="CU242">
            <v>0</v>
          </cell>
          <cell r="CW242">
            <v>0</v>
          </cell>
          <cell r="DC242">
            <v>0</v>
          </cell>
          <cell r="DE242">
            <v>0</v>
          </cell>
          <cell r="DK242">
            <v>0</v>
          </cell>
          <cell r="DM242">
            <v>0</v>
          </cell>
          <cell r="DS242">
            <v>0</v>
          </cell>
          <cell r="DU242">
            <v>0</v>
          </cell>
          <cell r="EA242">
            <v>0</v>
          </cell>
          <cell r="EC242">
            <v>0</v>
          </cell>
          <cell r="EE242">
            <v>0</v>
          </cell>
          <cell r="EG242">
            <v>0</v>
          </cell>
          <cell r="EI242">
            <v>0</v>
          </cell>
          <cell r="EK242">
            <v>0</v>
          </cell>
          <cell r="EM242">
            <v>0</v>
          </cell>
          <cell r="EO242">
            <v>0</v>
          </cell>
          <cell r="EQ242">
            <v>0</v>
          </cell>
          <cell r="ES242">
            <v>0</v>
          </cell>
          <cell r="EU242">
            <v>39374123.359400019</v>
          </cell>
          <cell r="EW242">
            <v>82914373.379999697</v>
          </cell>
          <cell r="EY242">
            <v>-43540250.020599678</v>
          </cell>
          <cell r="FA242">
            <v>-0.52512306667329045</v>
          </cell>
          <cell r="FC242">
            <v>0</v>
          </cell>
          <cell r="FG242">
            <v>0</v>
          </cell>
          <cell r="FI242">
            <v>0</v>
          </cell>
        </row>
        <row r="243">
          <cell r="C243" t="str">
            <v>PDA080</v>
          </cell>
          <cell r="E243" t="str">
            <v>D.III.1) Debiti v/Regione o Provincia Autonoma per finanziamenti</v>
          </cell>
          <cell r="K243">
            <v>0</v>
          </cell>
          <cell r="M243">
            <v>0</v>
          </cell>
          <cell r="S243">
            <v>0</v>
          </cell>
          <cell r="U243">
            <v>0</v>
          </cell>
          <cell r="AA243">
            <v>0</v>
          </cell>
          <cell r="AC243">
            <v>0</v>
          </cell>
          <cell r="AI243">
            <v>0</v>
          </cell>
          <cell r="AK243">
            <v>0</v>
          </cell>
          <cell r="AQ243">
            <v>0</v>
          </cell>
          <cell r="AS243">
            <v>0</v>
          </cell>
          <cell r="AY243">
            <v>0</v>
          </cell>
          <cell r="BA243">
            <v>0</v>
          </cell>
          <cell r="BG243">
            <v>0</v>
          </cell>
          <cell r="BI243">
            <v>0</v>
          </cell>
          <cell r="BO243">
            <v>0</v>
          </cell>
          <cell r="BQ243">
            <v>0</v>
          </cell>
          <cell r="BW243">
            <v>0</v>
          </cell>
          <cell r="BY243">
            <v>0</v>
          </cell>
          <cell r="CE243">
            <v>0</v>
          </cell>
          <cell r="CG243">
            <v>0</v>
          </cell>
          <cell r="CM243">
            <v>0</v>
          </cell>
          <cell r="CO243">
            <v>0</v>
          </cell>
          <cell r="CU243">
            <v>0</v>
          </cell>
          <cell r="CW243">
            <v>0</v>
          </cell>
          <cell r="DC243">
            <v>0</v>
          </cell>
          <cell r="DE243">
            <v>0</v>
          </cell>
          <cell r="DK243">
            <v>0</v>
          </cell>
          <cell r="DM243">
            <v>0</v>
          </cell>
          <cell r="DS243">
            <v>0</v>
          </cell>
          <cell r="DU243">
            <v>0</v>
          </cell>
          <cell r="EA243">
            <v>0</v>
          </cell>
          <cell r="EC243">
            <v>0</v>
          </cell>
          <cell r="EE243">
            <v>0</v>
          </cell>
          <cell r="EG243">
            <v>0</v>
          </cell>
          <cell r="EI243">
            <v>0</v>
          </cell>
          <cell r="EK243">
            <v>0</v>
          </cell>
          <cell r="EM243">
            <v>0</v>
          </cell>
          <cell r="EO243">
            <v>0</v>
          </cell>
          <cell r="EQ243">
            <v>0</v>
          </cell>
          <cell r="ES243">
            <v>0</v>
          </cell>
          <cell r="EU243">
            <v>0</v>
          </cell>
          <cell r="EW243">
            <v>0</v>
          </cell>
          <cell r="EY243">
            <v>0</v>
          </cell>
          <cell r="FA243">
            <v>0</v>
          </cell>
          <cell r="FC243">
            <v>0</v>
          </cell>
          <cell r="FG243">
            <v>0</v>
          </cell>
          <cell r="FI243">
            <v>0</v>
          </cell>
        </row>
        <row r="244">
          <cell r="C244" t="str">
            <v>PDA090</v>
          </cell>
          <cell r="E244" t="str">
            <v>D.III.2) Debiti v/Regione o Provincia Autonoma per mobilità passiva intraregionale</v>
          </cell>
          <cell r="K244">
            <v>0</v>
          </cell>
          <cell r="M244">
            <v>0</v>
          </cell>
          <cell r="S244">
            <v>0</v>
          </cell>
          <cell r="U244">
            <v>0</v>
          </cell>
          <cell r="AA244">
            <v>0</v>
          </cell>
          <cell r="AC244">
            <v>0</v>
          </cell>
          <cell r="AI244">
            <v>0</v>
          </cell>
          <cell r="AK244">
            <v>0</v>
          </cell>
          <cell r="AQ244">
            <v>0</v>
          </cell>
          <cell r="AS244">
            <v>0</v>
          </cell>
          <cell r="AY244">
            <v>0</v>
          </cell>
          <cell r="BA244">
            <v>0</v>
          </cell>
          <cell r="BG244">
            <v>0</v>
          </cell>
          <cell r="BI244">
            <v>0</v>
          </cell>
          <cell r="BO244">
            <v>0</v>
          </cell>
          <cell r="BQ244">
            <v>0</v>
          </cell>
          <cell r="BW244">
            <v>0</v>
          </cell>
          <cell r="BY244">
            <v>0</v>
          </cell>
          <cell r="CE244">
            <v>0</v>
          </cell>
          <cell r="CG244">
            <v>0</v>
          </cell>
          <cell r="CM244">
            <v>0</v>
          </cell>
          <cell r="CO244">
            <v>0</v>
          </cell>
          <cell r="CU244">
            <v>0</v>
          </cell>
          <cell r="CW244">
            <v>0</v>
          </cell>
          <cell r="DC244">
            <v>0</v>
          </cell>
          <cell r="DE244">
            <v>0</v>
          </cell>
          <cell r="DK244">
            <v>0</v>
          </cell>
          <cell r="DM244">
            <v>0</v>
          </cell>
          <cell r="DS244">
            <v>0</v>
          </cell>
          <cell r="DU244">
            <v>0</v>
          </cell>
          <cell r="EA244">
            <v>0</v>
          </cell>
          <cell r="EC244">
            <v>0</v>
          </cell>
          <cell r="EE244">
            <v>0</v>
          </cell>
          <cell r="EG244">
            <v>0</v>
          </cell>
          <cell r="EI244">
            <v>0</v>
          </cell>
          <cell r="EK244">
            <v>0</v>
          </cell>
          <cell r="EM244">
            <v>0</v>
          </cell>
          <cell r="EO244">
            <v>0</v>
          </cell>
          <cell r="EQ244">
            <v>0</v>
          </cell>
          <cell r="ES244">
            <v>0</v>
          </cell>
          <cell r="EU244">
            <v>0</v>
          </cell>
          <cell r="EW244">
            <v>0</v>
          </cell>
          <cell r="EY244">
            <v>0</v>
          </cell>
          <cell r="FA244">
            <v>0</v>
          </cell>
          <cell r="FC244">
            <v>0</v>
          </cell>
          <cell r="FG244">
            <v>0</v>
          </cell>
          <cell r="FI244">
            <v>0</v>
          </cell>
        </row>
        <row r="245">
          <cell r="C245" t="str">
            <v>PDA100</v>
          </cell>
          <cell r="E245" t="str">
            <v>D.III.3) Debiti v/Regione o Provincia Autonoma per mobilità passiva extraregionale</v>
          </cell>
          <cell r="K245">
            <v>0</v>
          </cell>
          <cell r="M245">
            <v>0</v>
          </cell>
          <cell r="S245">
            <v>0</v>
          </cell>
          <cell r="U245">
            <v>0</v>
          </cell>
          <cell r="AA245">
            <v>0</v>
          </cell>
          <cell r="AC245">
            <v>0</v>
          </cell>
          <cell r="AI245">
            <v>0</v>
          </cell>
          <cell r="AK245">
            <v>0</v>
          </cell>
          <cell r="AQ245">
            <v>0</v>
          </cell>
          <cell r="AS245">
            <v>0</v>
          </cell>
          <cell r="AY245">
            <v>0</v>
          </cell>
          <cell r="BA245">
            <v>0</v>
          </cell>
          <cell r="BG245">
            <v>0</v>
          </cell>
          <cell r="BI245">
            <v>0</v>
          </cell>
          <cell r="BO245">
            <v>0</v>
          </cell>
          <cell r="BQ245">
            <v>0</v>
          </cell>
          <cell r="BW245">
            <v>0</v>
          </cell>
          <cell r="BY245">
            <v>0</v>
          </cell>
          <cell r="CE245">
            <v>0</v>
          </cell>
          <cell r="CG245">
            <v>0</v>
          </cell>
          <cell r="CM245">
            <v>0</v>
          </cell>
          <cell r="CO245">
            <v>0</v>
          </cell>
          <cell r="CU245">
            <v>0</v>
          </cell>
          <cell r="CW245">
            <v>0</v>
          </cell>
          <cell r="DC245">
            <v>0</v>
          </cell>
          <cell r="DE245">
            <v>0</v>
          </cell>
          <cell r="DK245">
            <v>0</v>
          </cell>
          <cell r="DM245">
            <v>0</v>
          </cell>
          <cell r="DS245">
            <v>0</v>
          </cell>
          <cell r="DU245">
            <v>0</v>
          </cell>
          <cell r="EA245">
            <v>0</v>
          </cell>
          <cell r="EC245">
            <v>0</v>
          </cell>
          <cell r="EE245">
            <v>0</v>
          </cell>
          <cell r="EG245">
            <v>0</v>
          </cell>
          <cell r="EI245">
            <v>0</v>
          </cell>
          <cell r="EK245">
            <v>0</v>
          </cell>
          <cell r="EM245">
            <v>0</v>
          </cell>
          <cell r="EO245">
            <v>0</v>
          </cell>
          <cell r="EQ245">
            <v>0</v>
          </cell>
          <cell r="ES245">
            <v>0</v>
          </cell>
          <cell r="EU245">
            <v>0</v>
          </cell>
          <cell r="EW245">
            <v>0</v>
          </cell>
          <cell r="EY245">
            <v>0</v>
          </cell>
          <cell r="FA245">
            <v>0</v>
          </cell>
          <cell r="FC245">
            <v>0</v>
          </cell>
          <cell r="FG245">
            <v>0</v>
          </cell>
          <cell r="FI245">
            <v>0</v>
          </cell>
        </row>
        <row r="246">
          <cell r="C246" t="str">
            <v>PDA110</v>
          </cell>
          <cell r="E246" t="str">
            <v>D.III.4) Acconto quota FSR da Regione o Provincia Autonoma</v>
          </cell>
          <cell r="K246">
            <v>0</v>
          </cell>
          <cell r="M246">
            <v>0</v>
          </cell>
          <cell r="S246">
            <v>0</v>
          </cell>
          <cell r="U246">
            <v>0</v>
          </cell>
          <cell r="AA246">
            <v>0</v>
          </cell>
          <cell r="AC246">
            <v>0</v>
          </cell>
          <cell r="AI246">
            <v>0</v>
          </cell>
          <cell r="AK246">
            <v>0</v>
          </cell>
          <cell r="AQ246">
            <v>0</v>
          </cell>
          <cell r="AS246">
            <v>0</v>
          </cell>
          <cell r="AY246">
            <v>0</v>
          </cell>
          <cell r="BA246">
            <v>0</v>
          </cell>
          <cell r="BG246">
            <v>0</v>
          </cell>
          <cell r="BI246">
            <v>0</v>
          </cell>
          <cell r="BO246">
            <v>0</v>
          </cell>
          <cell r="BQ246">
            <v>0</v>
          </cell>
          <cell r="BW246">
            <v>0</v>
          </cell>
          <cell r="BY246">
            <v>0</v>
          </cell>
          <cell r="CE246">
            <v>0</v>
          </cell>
          <cell r="CG246">
            <v>0</v>
          </cell>
          <cell r="CM246">
            <v>0</v>
          </cell>
          <cell r="CO246">
            <v>0</v>
          </cell>
          <cell r="CU246">
            <v>0</v>
          </cell>
          <cell r="CW246">
            <v>0</v>
          </cell>
          <cell r="DC246">
            <v>0</v>
          </cell>
          <cell r="DE246">
            <v>0</v>
          </cell>
          <cell r="DK246">
            <v>0</v>
          </cell>
          <cell r="DM246">
            <v>0</v>
          </cell>
          <cell r="DS246">
            <v>0</v>
          </cell>
          <cell r="DU246">
            <v>0</v>
          </cell>
          <cell r="EA246">
            <v>0</v>
          </cell>
          <cell r="EC246">
            <v>0</v>
          </cell>
          <cell r="EE246">
            <v>0</v>
          </cell>
          <cell r="EG246">
            <v>0</v>
          </cell>
          <cell r="EI246">
            <v>0</v>
          </cell>
          <cell r="EK246">
            <v>0</v>
          </cell>
          <cell r="EM246">
            <v>0</v>
          </cell>
          <cell r="EO246">
            <v>0</v>
          </cell>
          <cell r="EQ246">
            <v>0</v>
          </cell>
          <cell r="ES246">
            <v>0</v>
          </cell>
          <cell r="EU246">
            <v>0</v>
          </cell>
          <cell r="EW246">
            <v>82914373.379999727</v>
          </cell>
          <cell r="EY246">
            <v>-82914373.379999727</v>
          </cell>
          <cell r="FA246">
            <v>-1</v>
          </cell>
          <cell r="FC246">
            <v>0</v>
          </cell>
          <cell r="FG246">
            <v>0</v>
          </cell>
          <cell r="FI246">
            <v>0</v>
          </cell>
        </row>
        <row r="247">
          <cell r="C247" t="str">
            <v>PDA120</v>
          </cell>
          <cell r="E247" t="str">
            <v>D.III.5) Altri debiti v/Regione o Provincia Autonoma</v>
          </cell>
          <cell r="K247">
            <v>0</v>
          </cell>
          <cell r="M247">
            <v>0</v>
          </cell>
          <cell r="S247">
            <v>0</v>
          </cell>
          <cell r="U247">
            <v>0</v>
          </cell>
          <cell r="AA247">
            <v>0</v>
          </cell>
          <cell r="AC247">
            <v>0</v>
          </cell>
          <cell r="AI247">
            <v>0</v>
          </cell>
          <cell r="AK247">
            <v>0</v>
          </cell>
          <cell r="AQ247">
            <v>0</v>
          </cell>
          <cell r="AS247">
            <v>0</v>
          </cell>
          <cell r="AY247">
            <v>0</v>
          </cell>
          <cell r="BA247">
            <v>0</v>
          </cell>
          <cell r="BG247">
            <v>0</v>
          </cell>
          <cell r="BI247">
            <v>0</v>
          </cell>
          <cell r="BO247">
            <v>0</v>
          </cell>
          <cell r="BQ247">
            <v>0</v>
          </cell>
          <cell r="BW247">
            <v>0</v>
          </cell>
          <cell r="BY247">
            <v>0</v>
          </cell>
          <cell r="CE247">
            <v>0</v>
          </cell>
          <cell r="CG247">
            <v>0</v>
          </cell>
          <cell r="CM247">
            <v>0</v>
          </cell>
          <cell r="CO247">
            <v>0</v>
          </cell>
          <cell r="CU247">
            <v>0</v>
          </cell>
          <cell r="CW247">
            <v>0</v>
          </cell>
          <cell r="DC247">
            <v>0</v>
          </cell>
          <cell r="DE247">
            <v>0</v>
          </cell>
          <cell r="DK247">
            <v>0</v>
          </cell>
          <cell r="DM247">
            <v>0</v>
          </cell>
          <cell r="DS247">
            <v>0</v>
          </cell>
          <cell r="DU247">
            <v>0</v>
          </cell>
          <cell r="EA247">
            <v>0</v>
          </cell>
          <cell r="EC247">
            <v>0</v>
          </cell>
          <cell r="EE247">
            <v>0</v>
          </cell>
          <cell r="EG247">
            <v>0</v>
          </cell>
          <cell r="EI247">
            <v>0</v>
          </cell>
          <cell r="EK247">
            <v>0</v>
          </cell>
          <cell r="EM247">
            <v>0</v>
          </cell>
          <cell r="EO247">
            <v>0</v>
          </cell>
          <cell r="EQ247">
            <v>0</v>
          </cell>
          <cell r="ES247">
            <v>0</v>
          </cell>
          <cell r="EU247">
            <v>39374123.359400049</v>
          </cell>
          <cell r="EW247">
            <v>0</v>
          </cell>
          <cell r="EY247">
            <v>39374123.359400049</v>
          </cell>
          <cell r="FA247" t="e">
            <v>#DIV/0!</v>
          </cell>
          <cell r="FC247">
            <v>0</v>
          </cell>
          <cell r="FG247">
            <v>0</v>
          </cell>
          <cell r="FI247">
            <v>0</v>
          </cell>
        </row>
        <row r="248">
          <cell r="C248" t="str">
            <v>PDA130</v>
          </cell>
          <cell r="E248" t="str">
            <v>D.IV) DEBITI V/COMUNI</v>
          </cell>
          <cell r="K248">
            <v>0</v>
          </cell>
          <cell r="M248">
            <v>0</v>
          </cell>
          <cell r="S248">
            <v>0</v>
          </cell>
          <cell r="U248">
            <v>0</v>
          </cell>
          <cell r="AA248">
            <v>0</v>
          </cell>
          <cell r="AC248">
            <v>0</v>
          </cell>
          <cell r="AI248">
            <v>0</v>
          </cell>
          <cell r="AK248">
            <v>0</v>
          </cell>
          <cell r="AQ248">
            <v>0</v>
          </cell>
          <cell r="AS248">
            <v>0</v>
          </cell>
          <cell r="AY248">
            <v>0</v>
          </cell>
          <cell r="BA248">
            <v>0</v>
          </cell>
          <cell r="BG248">
            <v>0</v>
          </cell>
          <cell r="BI248">
            <v>0</v>
          </cell>
          <cell r="BO248">
            <v>0</v>
          </cell>
          <cell r="BQ248">
            <v>0</v>
          </cell>
          <cell r="BW248">
            <v>0</v>
          </cell>
          <cell r="BY248">
            <v>0</v>
          </cell>
          <cell r="CE248">
            <v>0</v>
          </cell>
          <cell r="CG248">
            <v>0</v>
          </cell>
          <cell r="CM248">
            <v>0</v>
          </cell>
          <cell r="CO248">
            <v>0</v>
          </cell>
          <cell r="CU248">
            <v>0</v>
          </cell>
          <cell r="CW248">
            <v>0</v>
          </cell>
          <cell r="DC248">
            <v>0</v>
          </cell>
          <cell r="DE248">
            <v>0</v>
          </cell>
          <cell r="DK248">
            <v>0</v>
          </cell>
          <cell r="DM248">
            <v>0</v>
          </cell>
          <cell r="DS248">
            <v>0</v>
          </cell>
          <cell r="DU248">
            <v>0</v>
          </cell>
          <cell r="EA248">
            <v>0</v>
          </cell>
          <cell r="EC248">
            <v>0</v>
          </cell>
          <cell r="EE248">
            <v>184464.72999999998</v>
          </cell>
          <cell r="EG248">
            <v>174365.53000000003</v>
          </cell>
          <cell r="EI248">
            <v>10099.199999999953</v>
          </cell>
          <cell r="EK248">
            <v>5.7919704657221828E-2</v>
          </cell>
          <cell r="EM248">
            <v>184464.72999999998</v>
          </cell>
          <cell r="EO248">
            <v>174365.53000000003</v>
          </cell>
          <cell r="EQ248">
            <v>10099.199999999953</v>
          </cell>
          <cell r="ES248">
            <v>5.7919704657221828E-2</v>
          </cell>
          <cell r="EU248">
            <v>0</v>
          </cell>
          <cell r="EW248">
            <v>0</v>
          </cell>
          <cell r="EY248">
            <v>0</v>
          </cell>
          <cell r="FA248">
            <v>0</v>
          </cell>
          <cell r="FC248">
            <v>0</v>
          </cell>
          <cell r="FG248">
            <v>0</v>
          </cell>
          <cell r="FI248">
            <v>0</v>
          </cell>
        </row>
        <row r="249">
          <cell r="C249" t="str">
            <v>PDA140</v>
          </cell>
          <cell r="E249" t="str">
            <v>D.V) DEBITI V/AZIENDE SANITARIE PUBBLICHE</v>
          </cell>
          <cell r="K249">
            <v>0</v>
          </cell>
          <cell r="M249">
            <v>0</v>
          </cell>
          <cell r="S249">
            <v>0</v>
          </cell>
          <cell r="U249">
            <v>0</v>
          </cell>
          <cell r="AA249">
            <v>0</v>
          </cell>
          <cell r="AC249">
            <v>0</v>
          </cell>
          <cell r="AI249">
            <v>0</v>
          </cell>
          <cell r="AK249">
            <v>0</v>
          </cell>
          <cell r="AQ249">
            <v>0</v>
          </cell>
          <cell r="AS249">
            <v>0</v>
          </cell>
          <cell r="AY249">
            <v>0</v>
          </cell>
          <cell r="BA249">
            <v>0</v>
          </cell>
          <cell r="BG249">
            <v>0</v>
          </cell>
          <cell r="BI249">
            <v>0</v>
          </cell>
          <cell r="BO249">
            <v>0</v>
          </cell>
          <cell r="BQ249">
            <v>0</v>
          </cell>
          <cell r="BW249">
            <v>0</v>
          </cell>
          <cell r="BY249">
            <v>0</v>
          </cell>
          <cell r="CE249">
            <v>0</v>
          </cell>
          <cell r="CG249">
            <v>0</v>
          </cell>
          <cell r="CM249">
            <v>0</v>
          </cell>
          <cell r="CO249">
            <v>0</v>
          </cell>
          <cell r="CU249">
            <v>0</v>
          </cell>
          <cell r="CW249">
            <v>0</v>
          </cell>
          <cell r="DC249">
            <v>0</v>
          </cell>
          <cell r="DE249">
            <v>0</v>
          </cell>
          <cell r="DK249">
            <v>0</v>
          </cell>
          <cell r="DM249">
            <v>0</v>
          </cell>
          <cell r="DS249">
            <v>0</v>
          </cell>
          <cell r="DU249">
            <v>0</v>
          </cell>
          <cell r="EA249">
            <v>0</v>
          </cell>
          <cell r="EC249">
            <v>0</v>
          </cell>
          <cell r="EE249">
            <v>357633.63</v>
          </cell>
          <cell r="EG249">
            <v>418085.35000000003</v>
          </cell>
          <cell r="EI249">
            <v>-60451.72000000003</v>
          </cell>
          <cell r="EK249">
            <v>-0.14459181600120652</v>
          </cell>
          <cell r="EM249">
            <v>357633.63</v>
          </cell>
          <cell r="EO249">
            <v>418085.35000000003</v>
          </cell>
          <cell r="EQ249">
            <v>-60451.72000000003</v>
          </cell>
          <cell r="ES249">
            <v>-0.14459181600120652</v>
          </cell>
          <cell r="EU249">
            <v>180013641.07999998</v>
          </cell>
          <cell r="EW249">
            <v>182098494.85999998</v>
          </cell>
          <cell r="EY249">
            <v>-2084853.7800000012</v>
          </cell>
          <cell r="FA249">
            <v>-1.144904454923072E-2</v>
          </cell>
          <cell r="FC249">
            <v>-180013641.07999998</v>
          </cell>
          <cell r="FD249">
            <v>0</v>
          </cell>
          <cell r="FE249">
            <v>-182098494.85999998</v>
          </cell>
          <cell r="FG249">
            <v>2084853.7800000012</v>
          </cell>
          <cell r="FI249">
            <v>-1.144904454923072E-2</v>
          </cell>
        </row>
        <row r="250">
          <cell r="C250" t="str">
            <v>PDA150</v>
          </cell>
          <cell r="E250" t="str">
            <v>D.V.1) Debiti v/Aziende sanitarie pubbliche della Regione</v>
          </cell>
          <cell r="K250">
            <v>0</v>
          </cell>
          <cell r="M250">
            <v>0</v>
          </cell>
          <cell r="S250">
            <v>0</v>
          </cell>
          <cell r="U250">
            <v>0</v>
          </cell>
          <cell r="AA250">
            <v>0</v>
          </cell>
          <cell r="AC250">
            <v>0</v>
          </cell>
          <cell r="AI250">
            <v>0</v>
          </cell>
          <cell r="AK250">
            <v>0</v>
          </cell>
          <cell r="AQ250">
            <v>0</v>
          </cell>
          <cell r="AS250">
            <v>0</v>
          </cell>
          <cell r="AY250">
            <v>0</v>
          </cell>
          <cell r="BA250">
            <v>0</v>
          </cell>
          <cell r="BG250">
            <v>0</v>
          </cell>
          <cell r="BI250">
            <v>0</v>
          </cell>
          <cell r="BO250">
            <v>0</v>
          </cell>
          <cell r="BQ250">
            <v>0</v>
          </cell>
          <cell r="BW250">
            <v>0</v>
          </cell>
          <cell r="BY250">
            <v>0</v>
          </cell>
          <cell r="CE250">
            <v>0</v>
          </cell>
          <cell r="CG250">
            <v>0</v>
          </cell>
          <cell r="CM250">
            <v>0</v>
          </cell>
          <cell r="CO250">
            <v>0</v>
          </cell>
          <cell r="CU250">
            <v>0</v>
          </cell>
          <cell r="CW250">
            <v>0</v>
          </cell>
          <cell r="DC250">
            <v>0</v>
          </cell>
          <cell r="DE250">
            <v>0</v>
          </cell>
          <cell r="DK250">
            <v>0</v>
          </cell>
          <cell r="DM250">
            <v>0</v>
          </cell>
          <cell r="DS250">
            <v>0</v>
          </cell>
          <cell r="DU250">
            <v>0</v>
          </cell>
          <cell r="EA250">
            <v>0</v>
          </cell>
          <cell r="EC250">
            <v>0</v>
          </cell>
          <cell r="EE250">
            <v>0</v>
          </cell>
          <cell r="EG250">
            <v>0</v>
          </cell>
          <cell r="EI250">
            <v>0</v>
          </cell>
          <cell r="EK250">
            <v>0</v>
          </cell>
          <cell r="EM250">
            <v>0</v>
          </cell>
          <cell r="EO250">
            <v>0</v>
          </cell>
          <cell r="EQ250">
            <v>0</v>
          </cell>
          <cell r="ES250">
            <v>0</v>
          </cell>
          <cell r="EU250">
            <v>71231718.979999989</v>
          </cell>
          <cell r="EW250">
            <v>85816572.75999999</v>
          </cell>
          <cell r="EY250">
            <v>-14584853.780000001</v>
          </cell>
          <cell r="FA250">
            <v>-0.16995381324291425</v>
          </cell>
          <cell r="FC250">
            <v>-71231718.979999989</v>
          </cell>
          <cell r="FE250">
            <v>-85816572.75999999</v>
          </cell>
          <cell r="FG250">
            <v>14584853.780000001</v>
          </cell>
          <cell r="FI250">
            <v>-0.16995381324291425</v>
          </cell>
        </row>
        <row r="251">
          <cell r="C251" t="str">
            <v>PDA160</v>
          </cell>
          <cell r="E251" t="str">
            <v>D.V.1.a) Debiti v/Aziende sanitarie pubbliche della Regione - per quota FSR</v>
          </cell>
          <cell r="K251">
            <v>0</v>
          </cell>
          <cell r="M251">
            <v>0</v>
          </cell>
          <cell r="S251">
            <v>0</v>
          </cell>
          <cell r="U251">
            <v>0</v>
          </cell>
          <cell r="AA251">
            <v>0</v>
          </cell>
          <cell r="AC251">
            <v>0</v>
          </cell>
          <cell r="AI251">
            <v>0</v>
          </cell>
          <cell r="AK251">
            <v>0</v>
          </cell>
          <cell r="AQ251">
            <v>0</v>
          </cell>
          <cell r="AS251">
            <v>0</v>
          </cell>
          <cell r="AY251">
            <v>0</v>
          </cell>
          <cell r="BA251">
            <v>0</v>
          </cell>
          <cell r="BG251">
            <v>0</v>
          </cell>
          <cell r="BI251">
            <v>0</v>
          </cell>
          <cell r="BO251">
            <v>0</v>
          </cell>
          <cell r="BQ251">
            <v>0</v>
          </cell>
          <cell r="BW251">
            <v>0</v>
          </cell>
          <cell r="BY251">
            <v>0</v>
          </cell>
          <cell r="CE251">
            <v>0</v>
          </cell>
          <cell r="CG251">
            <v>0</v>
          </cell>
          <cell r="CM251">
            <v>0</v>
          </cell>
          <cell r="CO251">
            <v>0</v>
          </cell>
          <cell r="CU251">
            <v>0</v>
          </cell>
          <cell r="CW251">
            <v>0</v>
          </cell>
          <cell r="DC251">
            <v>0</v>
          </cell>
          <cell r="DE251">
            <v>0</v>
          </cell>
          <cell r="DK251">
            <v>0</v>
          </cell>
          <cell r="DM251">
            <v>0</v>
          </cell>
          <cell r="DS251">
            <v>0</v>
          </cell>
          <cell r="DU251">
            <v>0</v>
          </cell>
          <cell r="EA251">
            <v>0</v>
          </cell>
          <cell r="EC251">
            <v>0</v>
          </cell>
          <cell r="EE251">
            <v>0</v>
          </cell>
          <cell r="EG251">
            <v>0</v>
          </cell>
          <cell r="EI251">
            <v>0</v>
          </cell>
          <cell r="EK251">
            <v>0</v>
          </cell>
          <cell r="EM251">
            <v>0</v>
          </cell>
          <cell r="EO251">
            <v>0</v>
          </cell>
          <cell r="EQ251">
            <v>0</v>
          </cell>
          <cell r="ES251">
            <v>0</v>
          </cell>
          <cell r="EU251">
            <v>20216000.350000001</v>
          </cell>
          <cell r="EW251">
            <v>20216000.350000001</v>
          </cell>
          <cell r="EY251">
            <v>0</v>
          </cell>
          <cell r="FA251">
            <v>0</v>
          </cell>
          <cell r="FC251">
            <v>-20216000.350000001</v>
          </cell>
          <cell r="FE251">
            <v>-20216000.350000001</v>
          </cell>
          <cell r="FG251">
            <v>0</v>
          </cell>
          <cell r="FI251">
            <v>0</v>
          </cell>
        </row>
        <row r="252">
          <cell r="C252" t="str">
            <v>PDA170</v>
          </cell>
          <cell r="E252" t="str">
            <v>D.V.1.b) Debiti v/Aziende sanitarie pubbliche della Regione - per finanziamento sanitario aggiuntivo corrente LEA</v>
          </cell>
          <cell r="K252">
            <v>0</v>
          </cell>
          <cell r="M252">
            <v>0</v>
          </cell>
          <cell r="S252">
            <v>0</v>
          </cell>
          <cell r="U252">
            <v>0</v>
          </cell>
          <cell r="AA252">
            <v>0</v>
          </cell>
          <cell r="AC252">
            <v>0</v>
          </cell>
          <cell r="AI252">
            <v>0</v>
          </cell>
          <cell r="AK252">
            <v>0</v>
          </cell>
          <cell r="AQ252">
            <v>0</v>
          </cell>
          <cell r="AS252">
            <v>0</v>
          </cell>
          <cell r="AY252">
            <v>0</v>
          </cell>
          <cell r="BA252">
            <v>0</v>
          </cell>
          <cell r="BG252">
            <v>0</v>
          </cell>
          <cell r="BI252">
            <v>0</v>
          </cell>
          <cell r="BO252">
            <v>0</v>
          </cell>
          <cell r="BQ252">
            <v>0</v>
          </cell>
          <cell r="BW252">
            <v>0</v>
          </cell>
          <cell r="BY252">
            <v>0</v>
          </cell>
          <cell r="CE252">
            <v>0</v>
          </cell>
          <cell r="CG252">
            <v>0</v>
          </cell>
          <cell r="CM252">
            <v>0</v>
          </cell>
          <cell r="CO252">
            <v>0</v>
          </cell>
          <cell r="CU252">
            <v>0</v>
          </cell>
          <cell r="CW252">
            <v>0</v>
          </cell>
          <cell r="DC252">
            <v>0</v>
          </cell>
          <cell r="DE252">
            <v>0</v>
          </cell>
          <cell r="DK252">
            <v>0</v>
          </cell>
          <cell r="DM252">
            <v>0</v>
          </cell>
          <cell r="DS252">
            <v>0</v>
          </cell>
          <cell r="DU252">
            <v>0</v>
          </cell>
          <cell r="EA252">
            <v>0</v>
          </cell>
          <cell r="EC252">
            <v>0</v>
          </cell>
          <cell r="EE252">
            <v>0</v>
          </cell>
          <cell r="EG252">
            <v>0</v>
          </cell>
          <cell r="EI252">
            <v>0</v>
          </cell>
          <cell r="EK252">
            <v>0</v>
          </cell>
          <cell r="EM252">
            <v>0</v>
          </cell>
          <cell r="EO252">
            <v>0</v>
          </cell>
          <cell r="EQ252">
            <v>0</v>
          </cell>
          <cell r="ES252">
            <v>0</v>
          </cell>
          <cell r="EU252">
            <v>39143718.629999995</v>
          </cell>
          <cell r="EW252">
            <v>53339572.409999996</v>
          </cell>
          <cell r="EY252">
            <v>-14195853.780000001</v>
          </cell>
          <cell r="FA252">
            <v>-0.26614112447100513</v>
          </cell>
          <cell r="FC252">
            <v>-39143718.629999995</v>
          </cell>
          <cell r="FE252">
            <v>-53339572.409999996</v>
          </cell>
          <cell r="FG252">
            <v>14195853.780000001</v>
          </cell>
          <cell r="FI252">
            <v>-0.26614112447100513</v>
          </cell>
        </row>
        <row r="253">
          <cell r="C253" t="str">
            <v>PDA180</v>
          </cell>
          <cell r="E253" t="str">
            <v>D.V.1.c) Debiti v/Aziende sanitarie pubbliche della Regione - per finanziamento sanitario aggiuntivo corrente extra LEA</v>
          </cell>
          <cell r="K253">
            <v>0</v>
          </cell>
          <cell r="M253">
            <v>0</v>
          </cell>
          <cell r="S253">
            <v>0</v>
          </cell>
          <cell r="U253">
            <v>0</v>
          </cell>
          <cell r="AA253">
            <v>0</v>
          </cell>
          <cell r="AC253">
            <v>0</v>
          </cell>
          <cell r="AI253">
            <v>0</v>
          </cell>
          <cell r="AK253">
            <v>0</v>
          </cell>
          <cell r="AQ253">
            <v>0</v>
          </cell>
          <cell r="AS253">
            <v>0</v>
          </cell>
          <cell r="AY253">
            <v>0</v>
          </cell>
          <cell r="BA253">
            <v>0</v>
          </cell>
          <cell r="BG253">
            <v>0</v>
          </cell>
          <cell r="BI253">
            <v>0</v>
          </cell>
          <cell r="BO253">
            <v>0</v>
          </cell>
          <cell r="BQ253">
            <v>0</v>
          </cell>
          <cell r="BW253">
            <v>0</v>
          </cell>
          <cell r="BY253">
            <v>0</v>
          </cell>
          <cell r="CE253">
            <v>0</v>
          </cell>
          <cell r="CG253">
            <v>0</v>
          </cell>
          <cell r="CM253">
            <v>0</v>
          </cell>
          <cell r="CO253">
            <v>0</v>
          </cell>
          <cell r="CU253">
            <v>0</v>
          </cell>
          <cell r="CW253">
            <v>0</v>
          </cell>
          <cell r="DC253">
            <v>0</v>
          </cell>
          <cell r="DE253">
            <v>0</v>
          </cell>
          <cell r="DK253">
            <v>0</v>
          </cell>
          <cell r="DM253">
            <v>0</v>
          </cell>
          <cell r="DS253">
            <v>0</v>
          </cell>
          <cell r="DU253">
            <v>0</v>
          </cell>
          <cell r="EA253">
            <v>0</v>
          </cell>
          <cell r="EC253">
            <v>0</v>
          </cell>
          <cell r="EE253">
            <v>0</v>
          </cell>
          <cell r="EG253">
            <v>0</v>
          </cell>
          <cell r="EI253">
            <v>0</v>
          </cell>
          <cell r="EK253">
            <v>0</v>
          </cell>
          <cell r="EM253">
            <v>0</v>
          </cell>
          <cell r="EO253">
            <v>0</v>
          </cell>
          <cell r="EQ253">
            <v>0</v>
          </cell>
          <cell r="ES253">
            <v>0</v>
          </cell>
          <cell r="EU253">
            <v>0</v>
          </cell>
          <cell r="EW253">
            <v>0</v>
          </cell>
          <cell r="EY253">
            <v>0</v>
          </cell>
          <cell r="FA253">
            <v>0</v>
          </cell>
          <cell r="FC253">
            <v>0</v>
          </cell>
          <cell r="FE253">
            <v>0</v>
          </cell>
          <cell r="FG253">
            <v>0</v>
          </cell>
          <cell r="FI253">
            <v>0</v>
          </cell>
        </row>
        <row r="254">
          <cell r="C254" t="str">
            <v>PDA190</v>
          </cell>
          <cell r="E254" t="str">
            <v>D.V.1.d) Debiti v/Aziende sanitarie pubbliche della Regione - per mobilità in compensazione</v>
          </cell>
          <cell r="K254">
            <v>0</v>
          </cell>
          <cell r="M254">
            <v>0</v>
          </cell>
          <cell r="S254">
            <v>0</v>
          </cell>
          <cell r="U254">
            <v>0</v>
          </cell>
          <cell r="AA254">
            <v>0</v>
          </cell>
          <cell r="AC254">
            <v>0</v>
          </cell>
          <cell r="AI254">
            <v>0</v>
          </cell>
          <cell r="AK254">
            <v>0</v>
          </cell>
          <cell r="AQ254">
            <v>0</v>
          </cell>
          <cell r="AS254">
            <v>0</v>
          </cell>
          <cell r="AY254">
            <v>0</v>
          </cell>
          <cell r="BA254">
            <v>0</v>
          </cell>
          <cell r="BG254">
            <v>0</v>
          </cell>
          <cell r="BI254">
            <v>0</v>
          </cell>
          <cell r="BO254">
            <v>0</v>
          </cell>
          <cell r="BQ254">
            <v>0</v>
          </cell>
          <cell r="BW254">
            <v>0</v>
          </cell>
          <cell r="BY254">
            <v>0</v>
          </cell>
          <cell r="CE254">
            <v>0</v>
          </cell>
          <cell r="CG254">
            <v>0</v>
          </cell>
          <cell r="CM254">
            <v>0</v>
          </cell>
          <cell r="CO254">
            <v>0</v>
          </cell>
          <cell r="CU254">
            <v>0</v>
          </cell>
          <cell r="CW254">
            <v>0</v>
          </cell>
          <cell r="DC254">
            <v>0</v>
          </cell>
          <cell r="DE254">
            <v>0</v>
          </cell>
          <cell r="DK254">
            <v>0</v>
          </cell>
          <cell r="DM254">
            <v>0</v>
          </cell>
          <cell r="DS254">
            <v>0</v>
          </cell>
          <cell r="DU254">
            <v>0</v>
          </cell>
          <cell r="EA254">
            <v>0</v>
          </cell>
          <cell r="EC254">
            <v>0</v>
          </cell>
          <cell r="EE254">
            <v>0</v>
          </cell>
          <cell r="EG254">
            <v>0</v>
          </cell>
          <cell r="EI254">
            <v>0</v>
          </cell>
          <cell r="EK254">
            <v>0</v>
          </cell>
          <cell r="EM254">
            <v>0</v>
          </cell>
          <cell r="EO254">
            <v>0</v>
          </cell>
          <cell r="EQ254">
            <v>0</v>
          </cell>
          <cell r="ES254">
            <v>0</v>
          </cell>
          <cell r="EU254">
            <v>0</v>
          </cell>
          <cell r="EW254">
            <v>0</v>
          </cell>
          <cell r="EY254">
            <v>0</v>
          </cell>
          <cell r="FA254">
            <v>0</v>
          </cell>
          <cell r="FC254">
            <v>0</v>
          </cell>
          <cell r="FE254">
            <v>0</v>
          </cell>
          <cell r="FG254">
            <v>0</v>
          </cell>
          <cell r="FI254">
            <v>0</v>
          </cell>
        </row>
        <row r="255">
          <cell r="C255" t="str">
            <v>PDA200</v>
          </cell>
          <cell r="E255" t="str">
            <v>D.V.1.e) Debiti v/Aziende sanitarie pubbliche della Regione - per mobilità non in compensazione</v>
          </cell>
          <cell r="K255">
            <v>0</v>
          </cell>
          <cell r="M255">
            <v>0</v>
          </cell>
          <cell r="S255">
            <v>0</v>
          </cell>
          <cell r="U255">
            <v>0</v>
          </cell>
          <cell r="AA255">
            <v>0</v>
          </cell>
          <cell r="AC255">
            <v>0</v>
          </cell>
          <cell r="AI255">
            <v>0</v>
          </cell>
          <cell r="AK255">
            <v>0</v>
          </cell>
          <cell r="AQ255">
            <v>0</v>
          </cell>
          <cell r="AS255">
            <v>0</v>
          </cell>
          <cell r="AY255">
            <v>0</v>
          </cell>
          <cell r="BA255">
            <v>0</v>
          </cell>
          <cell r="BG255">
            <v>0</v>
          </cell>
          <cell r="BI255">
            <v>0</v>
          </cell>
          <cell r="BO255">
            <v>0</v>
          </cell>
          <cell r="BQ255">
            <v>0</v>
          </cell>
          <cell r="BW255">
            <v>0</v>
          </cell>
          <cell r="BY255">
            <v>0</v>
          </cell>
          <cell r="CE255">
            <v>0</v>
          </cell>
          <cell r="CG255">
            <v>0</v>
          </cell>
          <cell r="CM255">
            <v>0</v>
          </cell>
          <cell r="CO255">
            <v>0</v>
          </cell>
          <cell r="CU255">
            <v>0</v>
          </cell>
          <cell r="CW255">
            <v>0</v>
          </cell>
          <cell r="DC255">
            <v>0</v>
          </cell>
          <cell r="DE255">
            <v>0</v>
          </cell>
          <cell r="DK255">
            <v>0</v>
          </cell>
          <cell r="DM255">
            <v>0</v>
          </cell>
          <cell r="DS255">
            <v>0</v>
          </cell>
          <cell r="DU255">
            <v>0</v>
          </cell>
          <cell r="EA255">
            <v>0</v>
          </cell>
          <cell r="EC255">
            <v>0</v>
          </cell>
          <cell r="EE255">
            <v>0</v>
          </cell>
          <cell r="EG255">
            <v>0</v>
          </cell>
          <cell r="EI255">
            <v>0</v>
          </cell>
          <cell r="EK255">
            <v>0</v>
          </cell>
          <cell r="EM255">
            <v>0</v>
          </cell>
          <cell r="EO255">
            <v>0</v>
          </cell>
          <cell r="EQ255">
            <v>0</v>
          </cell>
          <cell r="ES255">
            <v>0</v>
          </cell>
          <cell r="EU255">
            <v>0</v>
          </cell>
          <cell r="EW255">
            <v>0</v>
          </cell>
          <cell r="EY255">
            <v>0</v>
          </cell>
          <cell r="FA255">
            <v>0</v>
          </cell>
          <cell r="FC255">
            <v>0</v>
          </cell>
          <cell r="FE255">
            <v>0</v>
          </cell>
          <cell r="FG255">
            <v>0</v>
          </cell>
          <cell r="FI255">
            <v>0</v>
          </cell>
        </row>
        <row r="256">
          <cell r="C256" t="str">
            <v>PDA210</v>
          </cell>
          <cell r="E256" t="str">
            <v>D.V.1.f) Debiti v/Aziende sanitarie pubbliche della Regione - per altre prestazioni</v>
          </cell>
          <cell r="K256">
            <v>0</v>
          </cell>
          <cell r="M256">
            <v>0</v>
          </cell>
          <cell r="S256">
            <v>0</v>
          </cell>
          <cell r="U256">
            <v>0</v>
          </cell>
          <cell r="AA256">
            <v>0</v>
          </cell>
          <cell r="AC256">
            <v>0</v>
          </cell>
          <cell r="AI256">
            <v>0</v>
          </cell>
          <cell r="AK256">
            <v>0</v>
          </cell>
          <cell r="AQ256">
            <v>0</v>
          </cell>
          <cell r="AS256">
            <v>0</v>
          </cell>
          <cell r="AY256">
            <v>0</v>
          </cell>
          <cell r="BA256">
            <v>0</v>
          </cell>
          <cell r="BG256">
            <v>0</v>
          </cell>
          <cell r="BI256">
            <v>0</v>
          </cell>
          <cell r="BO256">
            <v>0</v>
          </cell>
          <cell r="BQ256">
            <v>0</v>
          </cell>
          <cell r="BW256">
            <v>0</v>
          </cell>
          <cell r="BY256">
            <v>0</v>
          </cell>
          <cell r="CE256">
            <v>0</v>
          </cell>
          <cell r="CG256">
            <v>0</v>
          </cell>
          <cell r="CM256">
            <v>0</v>
          </cell>
          <cell r="CO256">
            <v>0</v>
          </cell>
          <cell r="CU256">
            <v>0</v>
          </cell>
          <cell r="CW256">
            <v>0</v>
          </cell>
          <cell r="DC256">
            <v>0</v>
          </cell>
          <cell r="DE256">
            <v>0</v>
          </cell>
          <cell r="DK256">
            <v>0</v>
          </cell>
          <cell r="DM256">
            <v>0</v>
          </cell>
          <cell r="DS256">
            <v>0</v>
          </cell>
          <cell r="DU256">
            <v>0</v>
          </cell>
          <cell r="EA256">
            <v>0</v>
          </cell>
          <cell r="EC256">
            <v>0</v>
          </cell>
          <cell r="EE256">
            <v>0</v>
          </cell>
          <cell r="EG256">
            <v>0</v>
          </cell>
          <cell r="EI256">
            <v>0</v>
          </cell>
          <cell r="EK256">
            <v>0</v>
          </cell>
          <cell r="EM256">
            <v>0</v>
          </cell>
          <cell r="EO256">
            <v>0</v>
          </cell>
          <cell r="EQ256">
            <v>0</v>
          </cell>
          <cell r="ES256">
            <v>0</v>
          </cell>
          <cell r="EU256">
            <v>11872000</v>
          </cell>
          <cell r="EW256">
            <v>12261000</v>
          </cell>
          <cell r="EY256">
            <v>-389000</v>
          </cell>
          <cell r="FA256">
            <v>-3.1726612837452081E-2</v>
          </cell>
          <cell r="FC256">
            <v>-11872000</v>
          </cell>
          <cell r="FE256">
            <v>-12261000</v>
          </cell>
          <cell r="FG256">
            <v>389000</v>
          </cell>
          <cell r="FI256">
            <v>-3.1726612837452081E-2</v>
          </cell>
        </row>
        <row r="257">
          <cell r="C257" t="str">
            <v>PDA220</v>
          </cell>
          <cell r="E257" t="str">
            <v xml:space="preserve">D.V.2) Debiti v/Aziende sanitarie pubbliche Extraregione </v>
          </cell>
          <cell r="K257">
            <v>0</v>
          </cell>
          <cell r="M257">
            <v>0</v>
          </cell>
          <cell r="S257">
            <v>0</v>
          </cell>
          <cell r="U257">
            <v>0</v>
          </cell>
          <cell r="AA257">
            <v>0</v>
          </cell>
          <cell r="AC257">
            <v>0</v>
          </cell>
          <cell r="AI257">
            <v>0</v>
          </cell>
          <cell r="AK257">
            <v>0</v>
          </cell>
          <cell r="AQ257">
            <v>0</v>
          </cell>
          <cell r="AS257">
            <v>0</v>
          </cell>
          <cell r="AY257">
            <v>0</v>
          </cell>
          <cell r="BA257">
            <v>0</v>
          </cell>
          <cell r="BG257">
            <v>0</v>
          </cell>
          <cell r="BI257">
            <v>0</v>
          </cell>
          <cell r="BO257">
            <v>0</v>
          </cell>
          <cell r="BQ257">
            <v>0</v>
          </cell>
          <cell r="BW257">
            <v>0</v>
          </cell>
          <cell r="BY257">
            <v>0</v>
          </cell>
          <cell r="CE257">
            <v>0</v>
          </cell>
          <cell r="CG257">
            <v>0</v>
          </cell>
          <cell r="CM257">
            <v>0</v>
          </cell>
          <cell r="CO257">
            <v>0</v>
          </cell>
          <cell r="CU257">
            <v>0</v>
          </cell>
          <cell r="CW257">
            <v>0</v>
          </cell>
          <cell r="DC257">
            <v>0</v>
          </cell>
          <cell r="DE257">
            <v>0</v>
          </cell>
          <cell r="DK257">
            <v>0</v>
          </cell>
          <cell r="DM257">
            <v>0</v>
          </cell>
          <cell r="DS257">
            <v>0</v>
          </cell>
          <cell r="DU257">
            <v>0</v>
          </cell>
          <cell r="EA257">
            <v>0</v>
          </cell>
          <cell r="EC257">
            <v>0</v>
          </cell>
          <cell r="EE257">
            <v>357633.63</v>
          </cell>
          <cell r="EG257">
            <v>418085.35000000003</v>
          </cell>
          <cell r="EI257">
            <v>-60451.72000000003</v>
          </cell>
          <cell r="EK257">
            <v>-0.14459181600120652</v>
          </cell>
          <cell r="EM257">
            <v>357633.63</v>
          </cell>
          <cell r="EO257">
            <v>418085.35000000003</v>
          </cell>
          <cell r="EQ257">
            <v>-60451.72000000003</v>
          </cell>
          <cell r="ES257">
            <v>-0.14459181600120652</v>
          </cell>
          <cell r="EU257">
            <v>0</v>
          </cell>
          <cell r="EW257">
            <v>0</v>
          </cell>
          <cell r="EY257">
            <v>0</v>
          </cell>
          <cell r="FA257">
            <v>0</v>
          </cell>
          <cell r="FC257">
            <v>0</v>
          </cell>
          <cell r="FE257">
            <v>0</v>
          </cell>
          <cell r="FG257">
            <v>0</v>
          </cell>
          <cell r="FI257">
            <v>0</v>
          </cell>
        </row>
        <row r="258">
          <cell r="C258" t="str">
            <v>PDA230</v>
          </cell>
          <cell r="E258" t="str">
            <v>D.V.3) Debiti v/Aziende sanitarie pubbliche della Regione per versamenti c/patrimonio netto</v>
          </cell>
          <cell r="K258">
            <v>0</v>
          </cell>
          <cell r="M258">
            <v>0</v>
          </cell>
          <cell r="S258">
            <v>0</v>
          </cell>
          <cell r="U258">
            <v>0</v>
          </cell>
          <cell r="AA258">
            <v>0</v>
          </cell>
          <cell r="AC258">
            <v>0</v>
          </cell>
          <cell r="AI258">
            <v>0</v>
          </cell>
          <cell r="AK258">
            <v>0</v>
          </cell>
          <cell r="AQ258">
            <v>0</v>
          </cell>
          <cell r="AS258">
            <v>0</v>
          </cell>
          <cell r="AY258">
            <v>0</v>
          </cell>
          <cell r="BA258">
            <v>0</v>
          </cell>
          <cell r="BG258">
            <v>0</v>
          </cell>
          <cell r="BI258">
            <v>0</v>
          </cell>
          <cell r="BO258">
            <v>0</v>
          </cell>
          <cell r="BQ258">
            <v>0</v>
          </cell>
          <cell r="BW258">
            <v>0</v>
          </cell>
          <cell r="BY258">
            <v>0</v>
          </cell>
          <cell r="CE258">
            <v>0</v>
          </cell>
          <cell r="CG258">
            <v>0</v>
          </cell>
          <cell r="CM258">
            <v>0</v>
          </cell>
          <cell r="CO258">
            <v>0</v>
          </cell>
          <cell r="CU258">
            <v>0</v>
          </cell>
          <cell r="CW258">
            <v>0</v>
          </cell>
          <cell r="DC258">
            <v>0</v>
          </cell>
          <cell r="DE258">
            <v>0</v>
          </cell>
          <cell r="DK258">
            <v>0</v>
          </cell>
          <cell r="DM258">
            <v>0</v>
          </cell>
          <cell r="DS258">
            <v>0</v>
          </cell>
          <cell r="DU258">
            <v>0</v>
          </cell>
          <cell r="EA258">
            <v>0</v>
          </cell>
          <cell r="EC258">
            <v>0</v>
          </cell>
          <cell r="EE258">
            <v>0</v>
          </cell>
          <cell r="EG258">
            <v>0</v>
          </cell>
          <cell r="EI258">
            <v>0</v>
          </cell>
          <cell r="EK258">
            <v>0</v>
          </cell>
          <cell r="EM258">
            <v>0</v>
          </cell>
          <cell r="EO258">
            <v>0</v>
          </cell>
          <cell r="EQ258">
            <v>0</v>
          </cell>
          <cell r="ES258">
            <v>0</v>
          </cell>
          <cell r="EU258">
            <v>108781922.09999999</v>
          </cell>
          <cell r="EW258">
            <v>96281922.099999994</v>
          </cell>
          <cell r="EY258">
            <v>12500000</v>
          </cell>
          <cell r="FA258">
            <v>0.12982707165959248</v>
          </cell>
          <cell r="FC258">
            <v>-108781922.09999999</v>
          </cell>
          <cell r="FE258">
            <v>-96281922.099999994</v>
          </cell>
          <cell r="FG258">
            <v>-12500000</v>
          </cell>
          <cell r="FI258">
            <v>0.12982707165959248</v>
          </cell>
        </row>
        <row r="259">
          <cell r="C259" t="str">
            <v>PDA240</v>
          </cell>
          <cell r="E259" t="str">
            <v>D.VI) DEBITI V/ SOCIETA' PARTECIPATE E/O ENTI DIPENDENTI DELLA REGIONE</v>
          </cell>
          <cell r="K259">
            <v>0</v>
          </cell>
          <cell r="M259">
            <v>0</v>
          </cell>
          <cell r="S259">
            <v>0</v>
          </cell>
          <cell r="U259">
            <v>0</v>
          </cell>
          <cell r="AA259">
            <v>0</v>
          </cell>
          <cell r="AC259">
            <v>0</v>
          </cell>
          <cell r="AI259">
            <v>0</v>
          </cell>
          <cell r="AK259">
            <v>0</v>
          </cell>
          <cell r="AQ259">
            <v>0</v>
          </cell>
          <cell r="AS259">
            <v>0</v>
          </cell>
          <cell r="AY259">
            <v>0</v>
          </cell>
          <cell r="BA259">
            <v>0</v>
          </cell>
          <cell r="BG259">
            <v>0</v>
          </cell>
          <cell r="BI259">
            <v>0</v>
          </cell>
          <cell r="BO259">
            <v>0</v>
          </cell>
          <cell r="BQ259">
            <v>0</v>
          </cell>
          <cell r="BW259">
            <v>0</v>
          </cell>
          <cell r="BY259">
            <v>0</v>
          </cell>
          <cell r="CE259">
            <v>0</v>
          </cell>
          <cell r="CG259">
            <v>0</v>
          </cell>
          <cell r="CM259">
            <v>0</v>
          </cell>
          <cell r="CO259">
            <v>0</v>
          </cell>
          <cell r="CU259">
            <v>0</v>
          </cell>
          <cell r="CW259">
            <v>0</v>
          </cell>
          <cell r="DC259">
            <v>0</v>
          </cell>
          <cell r="DE259">
            <v>0</v>
          </cell>
          <cell r="DK259">
            <v>0</v>
          </cell>
          <cell r="DM259">
            <v>0</v>
          </cell>
          <cell r="DS259">
            <v>0</v>
          </cell>
          <cell r="DU259">
            <v>0</v>
          </cell>
          <cell r="EA259">
            <v>0</v>
          </cell>
          <cell r="EC259">
            <v>0</v>
          </cell>
          <cell r="EE259">
            <v>62805.279999999999</v>
          </cell>
          <cell r="EG259">
            <v>60744</v>
          </cell>
          <cell r="EI259">
            <v>2061.2799999999988</v>
          </cell>
          <cell r="EK259">
            <v>3.3933886474384285E-2</v>
          </cell>
          <cell r="EM259">
            <v>62805.279999999999</v>
          </cell>
          <cell r="EO259">
            <v>60744</v>
          </cell>
          <cell r="EQ259">
            <v>2061.2799999999988</v>
          </cell>
          <cell r="ES259">
            <v>3.3933886474384285E-2</v>
          </cell>
          <cell r="EU259">
            <v>0</v>
          </cell>
          <cell r="EW259">
            <v>0</v>
          </cell>
          <cell r="EY259">
            <v>0</v>
          </cell>
          <cell r="FA259">
            <v>0</v>
          </cell>
          <cell r="FC259">
            <v>0</v>
          </cell>
          <cell r="FG259">
            <v>0</v>
          </cell>
          <cell r="FI259">
            <v>0</v>
          </cell>
        </row>
        <row r="260">
          <cell r="C260" t="str">
            <v>PDA250</v>
          </cell>
          <cell r="E260" t="str">
            <v>D.VI.1) Debiti v/enti regionali</v>
          </cell>
          <cell r="K260">
            <v>0</v>
          </cell>
          <cell r="M260">
            <v>0</v>
          </cell>
          <cell r="S260">
            <v>0</v>
          </cell>
          <cell r="U260">
            <v>0</v>
          </cell>
          <cell r="AA260">
            <v>0</v>
          </cell>
          <cell r="AC260">
            <v>0</v>
          </cell>
          <cell r="AI260">
            <v>0</v>
          </cell>
          <cell r="AK260">
            <v>0</v>
          </cell>
          <cell r="AQ260">
            <v>0</v>
          </cell>
          <cell r="AS260">
            <v>0</v>
          </cell>
          <cell r="AY260">
            <v>0</v>
          </cell>
          <cell r="BA260">
            <v>0</v>
          </cell>
          <cell r="BG260">
            <v>0</v>
          </cell>
          <cell r="BI260">
            <v>0</v>
          </cell>
          <cell r="BO260">
            <v>0</v>
          </cell>
          <cell r="BQ260">
            <v>0</v>
          </cell>
          <cell r="BW260">
            <v>0</v>
          </cell>
          <cell r="BY260">
            <v>0</v>
          </cell>
          <cell r="CE260">
            <v>0</v>
          </cell>
          <cell r="CG260">
            <v>0</v>
          </cell>
          <cell r="CM260">
            <v>0</v>
          </cell>
          <cell r="CO260">
            <v>0</v>
          </cell>
          <cell r="CU260">
            <v>0</v>
          </cell>
          <cell r="CW260">
            <v>0</v>
          </cell>
          <cell r="DC260">
            <v>0</v>
          </cell>
          <cell r="DE260">
            <v>0</v>
          </cell>
          <cell r="DK260">
            <v>0</v>
          </cell>
          <cell r="DM260">
            <v>0</v>
          </cell>
          <cell r="DS260">
            <v>0</v>
          </cell>
          <cell r="DU260">
            <v>0</v>
          </cell>
          <cell r="EA260">
            <v>0</v>
          </cell>
          <cell r="EC260">
            <v>0</v>
          </cell>
          <cell r="EE260">
            <v>62805.279999999999</v>
          </cell>
          <cell r="EG260">
            <v>60744</v>
          </cell>
          <cell r="EI260">
            <v>2061.2799999999988</v>
          </cell>
          <cell r="EK260">
            <v>3.3933886474384285E-2</v>
          </cell>
          <cell r="EM260">
            <v>62805.279999999999</v>
          </cell>
          <cell r="EO260">
            <v>60744</v>
          </cell>
          <cell r="EQ260">
            <v>2061.2799999999988</v>
          </cell>
          <cell r="ES260">
            <v>3.3933886474384285E-2</v>
          </cell>
          <cell r="EU260">
            <v>0</v>
          </cell>
          <cell r="EW260">
            <v>0</v>
          </cell>
          <cell r="EY260">
            <v>0</v>
          </cell>
          <cell r="FA260">
            <v>0</v>
          </cell>
          <cell r="FC260">
            <v>0</v>
          </cell>
          <cell r="FG260">
            <v>0</v>
          </cell>
          <cell r="FI260">
            <v>0</v>
          </cell>
        </row>
        <row r="261">
          <cell r="C261" t="str">
            <v>PDA260</v>
          </cell>
          <cell r="E261" t="str">
            <v>D.VI.2) Debiti v/sperimentazioni gestionali</v>
          </cell>
          <cell r="K261">
            <v>0</v>
          </cell>
          <cell r="M261">
            <v>0</v>
          </cell>
          <cell r="S261">
            <v>0</v>
          </cell>
          <cell r="U261">
            <v>0</v>
          </cell>
          <cell r="AA261">
            <v>0</v>
          </cell>
          <cell r="AC261">
            <v>0</v>
          </cell>
          <cell r="AI261">
            <v>0</v>
          </cell>
          <cell r="AK261">
            <v>0</v>
          </cell>
          <cell r="AQ261">
            <v>0</v>
          </cell>
          <cell r="AS261">
            <v>0</v>
          </cell>
          <cell r="AY261">
            <v>0</v>
          </cell>
          <cell r="BA261">
            <v>0</v>
          </cell>
          <cell r="BG261">
            <v>0</v>
          </cell>
          <cell r="BI261">
            <v>0</v>
          </cell>
          <cell r="BO261">
            <v>0</v>
          </cell>
          <cell r="BQ261">
            <v>0</v>
          </cell>
          <cell r="BW261">
            <v>0</v>
          </cell>
          <cell r="BY261">
            <v>0</v>
          </cell>
          <cell r="CE261">
            <v>0</v>
          </cell>
          <cell r="CG261">
            <v>0</v>
          </cell>
          <cell r="CM261">
            <v>0</v>
          </cell>
          <cell r="CO261">
            <v>0</v>
          </cell>
          <cell r="CU261">
            <v>0</v>
          </cell>
          <cell r="CW261">
            <v>0</v>
          </cell>
          <cell r="DC261">
            <v>0</v>
          </cell>
          <cell r="DE261">
            <v>0</v>
          </cell>
          <cell r="DK261">
            <v>0</v>
          </cell>
          <cell r="DM261">
            <v>0</v>
          </cell>
          <cell r="DS261">
            <v>0</v>
          </cell>
          <cell r="DU261">
            <v>0</v>
          </cell>
          <cell r="EA261">
            <v>0</v>
          </cell>
          <cell r="EC261">
            <v>0</v>
          </cell>
          <cell r="EE261">
            <v>0</v>
          </cell>
          <cell r="EG261">
            <v>0</v>
          </cell>
          <cell r="EI261">
            <v>0</v>
          </cell>
          <cell r="EK261">
            <v>0</v>
          </cell>
          <cell r="EM261">
            <v>0</v>
          </cell>
          <cell r="EO261">
            <v>0</v>
          </cell>
          <cell r="EQ261">
            <v>0</v>
          </cell>
          <cell r="ES261">
            <v>0</v>
          </cell>
          <cell r="EU261">
            <v>0</v>
          </cell>
          <cell r="EW261">
            <v>0</v>
          </cell>
          <cell r="EY261">
            <v>0</v>
          </cell>
          <cell r="FA261">
            <v>0</v>
          </cell>
          <cell r="FC261">
            <v>0</v>
          </cell>
          <cell r="FG261">
            <v>0</v>
          </cell>
          <cell r="FI261">
            <v>0</v>
          </cell>
        </row>
        <row r="262">
          <cell r="C262" t="str">
            <v>PDA270</v>
          </cell>
          <cell r="E262" t="str">
            <v>D.VI.3) Debiti v/altre partecipate</v>
          </cell>
          <cell r="K262">
            <v>0</v>
          </cell>
          <cell r="M262">
            <v>0</v>
          </cell>
          <cell r="S262">
            <v>0</v>
          </cell>
          <cell r="U262">
            <v>0</v>
          </cell>
          <cell r="AA262">
            <v>0</v>
          </cell>
          <cell r="AC262">
            <v>0</v>
          </cell>
          <cell r="AI262">
            <v>0</v>
          </cell>
          <cell r="AK262">
            <v>0</v>
          </cell>
          <cell r="AQ262">
            <v>0</v>
          </cell>
          <cell r="AS262">
            <v>0</v>
          </cell>
          <cell r="AY262">
            <v>0</v>
          </cell>
          <cell r="BA262">
            <v>0</v>
          </cell>
          <cell r="BG262">
            <v>0</v>
          </cell>
          <cell r="BI262">
            <v>0</v>
          </cell>
          <cell r="BO262">
            <v>0</v>
          </cell>
          <cell r="BQ262">
            <v>0</v>
          </cell>
          <cell r="BW262">
            <v>0</v>
          </cell>
          <cell r="BY262">
            <v>0</v>
          </cell>
          <cell r="CE262">
            <v>0</v>
          </cell>
          <cell r="CG262">
            <v>0</v>
          </cell>
          <cell r="CM262">
            <v>0</v>
          </cell>
          <cell r="CO262">
            <v>0</v>
          </cell>
          <cell r="CU262">
            <v>0</v>
          </cell>
          <cell r="CW262">
            <v>0</v>
          </cell>
          <cell r="DC262">
            <v>0</v>
          </cell>
          <cell r="DE262">
            <v>0</v>
          </cell>
          <cell r="DK262">
            <v>0</v>
          </cell>
          <cell r="DM262">
            <v>0</v>
          </cell>
          <cell r="DS262">
            <v>0</v>
          </cell>
          <cell r="DU262">
            <v>0</v>
          </cell>
          <cell r="EA262">
            <v>0</v>
          </cell>
          <cell r="EC262">
            <v>0</v>
          </cell>
          <cell r="EE262">
            <v>0</v>
          </cell>
          <cell r="EG262">
            <v>0</v>
          </cell>
          <cell r="EI262">
            <v>0</v>
          </cell>
          <cell r="EK262">
            <v>0</v>
          </cell>
          <cell r="EM262">
            <v>0</v>
          </cell>
          <cell r="EO262">
            <v>0</v>
          </cell>
          <cell r="EQ262">
            <v>0</v>
          </cell>
          <cell r="ES262">
            <v>0</v>
          </cell>
          <cell r="EU262">
            <v>0</v>
          </cell>
          <cell r="EW262">
            <v>0</v>
          </cell>
          <cell r="EY262">
            <v>0</v>
          </cell>
          <cell r="FA262">
            <v>0</v>
          </cell>
          <cell r="FC262">
            <v>0</v>
          </cell>
          <cell r="FG262">
            <v>0</v>
          </cell>
          <cell r="FI262">
            <v>0</v>
          </cell>
        </row>
        <row r="263">
          <cell r="C263" t="str">
            <v>PDA280</v>
          </cell>
          <cell r="E263" t="str">
            <v>D.VII) DEBITI V/FORNITORI</v>
          </cell>
          <cell r="K263">
            <v>0</v>
          </cell>
          <cell r="M263">
            <v>0</v>
          </cell>
          <cell r="S263">
            <v>0</v>
          </cell>
          <cell r="U263">
            <v>0</v>
          </cell>
          <cell r="AA263">
            <v>0</v>
          </cell>
          <cell r="AC263">
            <v>0</v>
          </cell>
          <cell r="AI263">
            <v>0</v>
          </cell>
          <cell r="AK263">
            <v>0</v>
          </cell>
          <cell r="AQ263">
            <v>0</v>
          </cell>
          <cell r="AS263">
            <v>0</v>
          </cell>
          <cell r="AY263">
            <v>0</v>
          </cell>
          <cell r="BA263">
            <v>0</v>
          </cell>
          <cell r="BG263">
            <v>0</v>
          </cell>
          <cell r="BI263">
            <v>0</v>
          </cell>
          <cell r="BO263">
            <v>0</v>
          </cell>
          <cell r="BQ263">
            <v>0</v>
          </cell>
          <cell r="BW263">
            <v>0</v>
          </cell>
          <cell r="BY263">
            <v>0</v>
          </cell>
          <cell r="CE263">
            <v>0</v>
          </cell>
          <cell r="CG263">
            <v>0</v>
          </cell>
          <cell r="CM263">
            <v>0</v>
          </cell>
          <cell r="CO263">
            <v>0</v>
          </cell>
          <cell r="CU263">
            <v>0</v>
          </cell>
          <cell r="CW263">
            <v>0</v>
          </cell>
          <cell r="DC263">
            <v>0</v>
          </cell>
          <cell r="DE263">
            <v>0</v>
          </cell>
          <cell r="DK263">
            <v>0</v>
          </cell>
          <cell r="DM263">
            <v>0</v>
          </cell>
          <cell r="DS263">
            <v>0</v>
          </cell>
          <cell r="DU263">
            <v>0</v>
          </cell>
          <cell r="EA263">
            <v>0</v>
          </cell>
          <cell r="EC263">
            <v>0</v>
          </cell>
          <cell r="EE263">
            <v>358642328.6699999</v>
          </cell>
          <cell r="EG263">
            <v>386023967.87999994</v>
          </cell>
          <cell r="EI263">
            <v>-27381639.210000038</v>
          </cell>
          <cell r="EK263">
            <v>-7.0932484737610754E-2</v>
          </cell>
          <cell r="EM263">
            <v>358642328.6699999</v>
          </cell>
          <cell r="EO263">
            <v>386023967.87999994</v>
          </cell>
          <cell r="EQ263">
            <v>-27381639.210000038</v>
          </cell>
          <cell r="ES263">
            <v>-7.0932484737610754E-2</v>
          </cell>
          <cell r="EU263">
            <v>86912501</v>
          </cell>
          <cell r="EW263">
            <v>72736747.427914143</v>
          </cell>
          <cell r="EY263">
            <v>14175753.572085857</v>
          </cell>
          <cell r="FA263">
            <v>0.19489122174640486</v>
          </cell>
          <cell r="FC263">
            <v>0</v>
          </cell>
          <cell r="FG263">
            <v>0</v>
          </cell>
          <cell r="FI263">
            <v>0</v>
          </cell>
        </row>
        <row r="264">
          <cell r="C264" t="str">
            <v>PDA290</v>
          </cell>
          <cell r="E264" t="str">
            <v xml:space="preserve">D.VII.1) Debiti verso erogatori (privati accreditati e convenzionati) di prestazioni sanitarie </v>
          </cell>
          <cell r="K264">
            <v>0</v>
          </cell>
          <cell r="M264">
            <v>0</v>
          </cell>
          <cell r="S264">
            <v>0</v>
          </cell>
          <cell r="U264">
            <v>0</v>
          </cell>
          <cell r="AA264">
            <v>0</v>
          </cell>
          <cell r="AC264">
            <v>0</v>
          </cell>
          <cell r="AI264">
            <v>0</v>
          </cell>
          <cell r="AK264">
            <v>0</v>
          </cell>
          <cell r="AQ264">
            <v>0</v>
          </cell>
          <cell r="AS264">
            <v>0</v>
          </cell>
          <cell r="AY264">
            <v>0</v>
          </cell>
          <cell r="BA264">
            <v>0</v>
          </cell>
          <cell r="BG264">
            <v>0</v>
          </cell>
          <cell r="BI264">
            <v>0</v>
          </cell>
          <cell r="BO264">
            <v>0</v>
          </cell>
          <cell r="BQ264">
            <v>0</v>
          </cell>
          <cell r="BW264">
            <v>0</v>
          </cell>
          <cell r="BY264">
            <v>0</v>
          </cell>
          <cell r="CE264">
            <v>0</v>
          </cell>
          <cell r="CG264">
            <v>0</v>
          </cell>
          <cell r="CM264">
            <v>0</v>
          </cell>
          <cell r="CO264">
            <v>0</v>
          </cell>
          <cell r="CU264">
            <v>0</v>
          </cell>
          <cell r="CW264">
            <v>0</v>
          </cell>
          <cell r="DC264">
            <v>0</v>
          </cell>
          <cell r="DE264">
            <v>0</v>
          </cell>
          <cell r="DK264">
            <v>0</v>
          </cell>
          <cell r="DM264">
            <v>0</v>
          </cell>
          <cell r="DS264">
            <v>0</v>
          </cell>
          <cell r="DU264">
            <v>0</v>
          </cell>
          <cell r="EA264">
            <v>0</v>
          </cell>
          <cell r="EC264">
            <v>0</v>
          </cell>
          <cell r="EE264">
            <v>42658769</v>
          </cell>
          <cell r="EG264">
            <v>68514414</v>
          </cell>
          <cell r="EI264">
            <v>-25855645</v>
          </cell>
          <cell r="EK264">
            <v>-0.37737526296291463</v>
          </cell>
          <cell r="EM264">
            <v>42658769</v>
          </cell>
          <cell r="EO264">
            <v>68514414</v>
          </cell>
          <cell r="EQ264">
            <v>-25855645</v>
          </cell>
          <cell r="ES264">
            <v>-0.37737526296291463</v>
          </cell>
          <cell r="EU264">
            <v>80170945</v>
          </cell>
          <cell r="EW264">
            <v>61224248.467914134</v>
          </cell>
          <cell r="EY264">
            <v>18946696.532085866</v>
          </cell>
          <cell r="FA264">
            <v>0</v>
          </cell>
          <cell r="FC264">
            <v>0</v>
          </cell>
          <cell r="FG264">
            <v>0</v>
          </cell>
          <cell r="FI264">
            <v>0</v>
          </cell>
        </row>
        <row r="265">
          <cell r="C265" t="str">
            <v>PDA300</v>
          </cell>
          <cell r="E265" t="str">
            <v>D.VII.2) Debiti verso altri fornitori</v>
          </cell>
          <cell r="K265">
            <v>0</v>
          </cell>
          <cell r="M265">
            <v>0</v>
          </cell>
          <cell r="S265">
            <v>0</v>
          </cell>
          <cell r="U265">
            <v>0</v>
          </cell>
          <cell r="AA265">
            <v>0</v>
          </cell>
          <cell r="AC265">
            <v>0</v>
          </cell>
          <cell r="AI265">
            <v>0</v>
          </cell>
          <cell r="AK265">
            <v>0</v>
          </cell>
          <cell r="AQ265">
            <v>0</v>
          </cell>
          <cell r="AS265">
            <v>0</v>
          </cell>
          <cell r="AY265">
            <v>0</v>
          </cell>
          <cell r="BA265">
            <v>0</v>
          </cell>
          <cell r="BG265">
            <v>0</v>
          </cell>
          <cell r="BI265">
            <v>0</v>
          </cell>
          <cell r="BO265">
            <v>0</v>
          </cell>
          <cell r="BQ265">
            <v>0</v>
          </cell>
          <cell r="BW265">
            <v>0</v>
          </cell>
          <cell r="BY265">
            <v>0</v>
          </cell>
          <cell r="CE265">
            <v>0</v>
          </cell>
          <cell r="CG265">
            <v>0</v>
          </cell>
          <cell r="CM265">
            <v>0</v>
          </cell>
          <cell r="CO265">
            <v>0</v>
          </cell>
          <cell r="CU265">
            <v>0</v>
          </cell>
          <cell r="CW265">
            <v>0</v>
          </cell>
          <cell r="DC265">
            <v>0</v>
          </cell>
          <cell r="DE265">
            <v>0</v>
          </cell>
          <cell r="DK265">
            <v>0</v>
          </cell>
          <cell r="DM265">
            <v>0</v>
          </cell>
          <cell r="DS265">
            <v>0</v>
          </cell>
          <cell r="DU265">
            <v>0</v>
          </cell>
          <cell r="EA265">
            <v>0</v>
          </cell>
          <cell r="EC265">
            <v>0</v>
          </cell>
          <cell r="EE265">
            <v>315983559.6699999</v>
          </cell>
          <cell r="EG265">
            <v>317509553.87999994</v>
          </cell>
          <cell r="EI265">
            <v>-1525994.2100000381</v>
          </cell>
          <cell r="EK265">
            <v>-4.8061363551182299E-3</v>
          </cell>
          <cell r="EM265">
            <v>315983559.6699999</v>
          </cell>
          <cell r="EO265">
            <v>317509553.87999994</v>
          </cell>
          <cell r="EQ265">
            <v>-1525994.2100000381</v>
          </cell>
          <cell r="ES265">
            <v>-4.8061363551182299E-3</v>
          </cell>
          <cell r="EU265">
            <v>6741556</v>
          </cell>
          <cell r="EW265">
            <v>11512498.960000001</v>
          </cell>
          <cell r="EY265">
            <v>-4770942.9600000009</v>
          </cell>
          <cell r="FA265">
            <v>-0.41441419248562528</v>
          </cell>
          <cell r="FC265">
            <v>0</v>
          </cell>
          <cell r="FG265">
            <v>0</v>
          </cell>
          <cell r="FI265">
            <v>0</v>
          </cell>
        </row>
        <row r="266">
          <cell r="C266" t="str">
            <v>PDA310</v>
          </cell>
          <cell r="E266" t="str">
            <v>D.VIII) DEBITI V/ISTITUTO TESORIERE</v>
          </cell>
          <cell r="K266">
            <v>0</v>
          </cell>
          <cell r="M266">
            <v>0</v>
          </cell>
          <cell r="S266">
            <v>0</v>
          </cell>
          <cell r="U266">
            <v>0</v>
          </cell>
          <cell r="AA266">
            <v>0</v>
          </cell>
          <cell r="AC266">
            <v>0</v>
          </cell>
          <cell r="AI266">
            <v>0</v>
          </cell>
          <cell r="AK266">
            <v>0</v>
          </cell>
          <cell r="AQ266">
            <v>0</v>
          </cell>
          <cell r="AS266">
            <v>0</v>
          </cell>
          <cell r="AY266">
            <v>0</v>
          </cell>
          <cell r="BA266">
            <v>0</v>
          </cell>
          <cell r="BG266">
            <v>0</v>
          </cell>
          <cell r="BI266">
            <v>0</v>
          </cell>
          <cell r="BO266">
            <v>0</v>
          </cell>
          <cell r="BQ266">
            <v>0</v>
          </cell>
          <cell r="BW266">
            <v>0</v>
          </cell>
          <cell r="BY266">
            <v>0</v>
          </cell>
          <cell r="CE266">
            <v>0</v>
          </cell>
          <cell r="CG266">
            <v>0</v>
          </cell>
          <cell r="CM266">
            <v>0</v>
          </cell>
          <cell r="CO266">
            <v>0</v>
          </cell>
          <cell r="CU266">
            <v>0</v>
          </cell>
          <cell r="CW266">
            <v>0</v>
          </cell>
          <cell r="DC266">
            <v>0</v>
          </cell>
          <cell r="DE266">
            <v>0</v>
          </cell>
          <cell r="DK266">
            <v>0</v>
          </cell>
          <cell r="DM266">
            <v>0</v>
          </cell>
          <cell r="DS266">
            <v>0</v>
          </cell>
          <cell r="DU266">
            <v>0</v>
          </cell>
          <cell r="EA266">
            <v>0</v>
          </cell>
          <cell r="EC266">
            <v>0</v>
          </cell>
          <cell r="EE266">
            <v>16133550.090000002</v>
          </cell>
          <cell r="EG266">
            <v>1063314.33</v>
          </cell>
          <cell r="EI266">
            <v>15070235.760000002</v>
          </cell>
          <cell r="EK266">
            <v>14.172888801376354</v>
          </cell>
          <cell r="EM266">
            <v>16133550.090000002</v>
          </cell>
          <cell r="EO266">
            <v>1063314.33</v>
          </cell>
          <cell r="EQ266">
            <v>15070235.760000002</v>
          </cell>
          <cell r="ES266">
            <v>14.172888801376354</v>
          </cell>
          <cell r="EU266">
            <v>0</v>
          </cell>
          <cell r="EW266">
            <v>0</v>
          </cell>
          <cell r="EY266">
            <v>0</v>
          </cell>
          <cell r="FA266">
            <v>0</v>
          </cell>
          <cell r="FC266">
            <v>0</v>
          </cell>
          <cell r="FG266">
            <v>0</v>
          </cell>
          <cell r="FI266">
            <v>0</v>
          </cell>
        </row>
        <row r="267">
          <cell r="C267" t="str">
            <v>PDA320</v>
          </cell>
          <cell r="E267" t="str">
            <v>D.IX) DEBITI TRIBUTARI</v>
          </cell>
          <cell r="K267">
            <v>0</v>
          </cell>
          <cell r="M267">
            <v>0</v>
          </cell>
          <cell r="S267">
            <v>0</v>
          </cell>
          <cell r="U267">
            <v>0</v>
          </cell>
          <cell r="AA267">
            <v>0</v>
          </cell>
          <cell r="AC267">
            <v>0</v>
          </cell>
          <cell r="AI267">
            <v>0</v>
          </cell>
          <cell r="AK267">
            <v>0</v>
          </cell>
          <cell r="AQ267">
            <v>0</v>
          </cell>
          <cell r="AS267">
            <v>0</v>
          </cell>
          <cell r="AY267">
            <v>0</v>
          </cell>
          <cell r="BA267">
            <v>0</v>
          </cell>
          <cell r="BG267">
            <v>0</v>
          </cell>
          <cell r="BI267">
            <v>0</v>
          </cell>
          <cell r="BO267">
            <v>0</v>
          </cell>
          <cell r="BQ267">
            <v>0</v>
          </cell>
          <cell r="BW267">
            <v>0</v>
          </cell>
          <cell r="BY267">
            <v>0</v>
          </cell>
          <cell r="CE267">
            <v>0</v>
          </cell>
          <cell r="CG267">
            <v>0</v>
          </cell>
          <cell r="CM267">
            <v>0</v>
          </cell>
          <cell r="CO267">
            <v>0</v>
          </cell>
          <cell r="CU267">
            <v>0</v>
          </cell>
          <cell r="CW267">
            <v>0</v>
          </cell>
          <cell r="DC267">
            <v>0</v>
          </cell>
          <cell r="DE267">
            <v>0</v>
          </cell>
          <cell r="DK267">
            <v>0</v>
          </cell>
          <cell r="DM267">
            <v>0</v>
          </cell>
          <cell r="DS267">
            <v>0</v>
          </cell>
          <cell r="DU267">
            <v>0</v>
          </cell>
          <cell r="EA267">
            <v>0</v>
          </cell>
          <cell r="EC267">
            <v>0</v>
          </cell>
          <cell r="EE267">
            <v>6544913.9899999956</v>
          </cell>
          <cell r="EG267">
            <v>5923639.959999999</v>
          </cell>
          <cell r="EI267">
            <v>621274.02999999654</v>
          </cell>
          <cell r="EK267">
            <v>0.10488045090437884</v>
          </cell>
          <cell r="EM267">
            <v>6544913.9899999956</v>
          </cell>
          <cell r="EO267">
            <v>5923639.959999999</v>
          </cell>
          <cell r="EQ267">
            <v>621274.02999999654</v>
          </cell>
          <cell r="ES267">
            <v>0.10488045090437884</v>
          </cell>
          <cell r="EU267">
            <v>0</v>
          </cell>
          <cell r="EW267">
            <v>0</v>
          </cell>
          <cell r="EY267">
            <v>0</v>
          </cell>
          <cell r="FA267">
            <v>0</v>
          </cell>
          <cell r="FC267">
            <v>0</v>
          </cell>
          <cell r="FG267">
            <v>0</v>
          </cell>
          <cell r="FI267">
            <v>0</v>
          </cell>
        </row>
        <row r="268">
          <cell r="C268" t="str">
            <v>PDA330</v>
          </cell>
          <cell r="E268" t="str">
            <v>D.X) DEBITI V/ISTITUTI PREVIDENZIALI, ASSISTENZIALI E SICUREZZA SOCIALE</v>
          </cell>
          <cell r="K268">
            <v>0</v>
          </cell>
          <cell r="M268">
            <v>0</v>
          </cell>
          <cell r="S268">
            <v>0</v>
          </cell>
          <cell r="U268">
            <v>0</v>
          </cell>
          <cell r="AA268">
            <v>0</v>
          </cell>
          <cell r="AC268">
            <v>0</v>
          </cell>
          <cell r="AI268">
            <v>0</v>
          </cell>
          <cell r="AK268">
            <v>0</v>
          </cell>
          <cell r="AQ268">
            <v>0</v>
          </cell>
          <cell r="AS268">
            <v>0</v>
          </cell>
          <cell r="AY268">
            <v>0</v>
          </cell>
          <cell r="BA268">
            <v>0</v>
          </cell>
          <cell r="BG268">
            <v>0</v>
          </cell>
          <cell r="BI268">
            <v>0</v>
          </cell>
          <cell r="BO268">
            <v>0</v>
          </cell>
          <cell r="BQ268">
            <v>0</v>
          </cell>
          <cell r="BW268">
            <v>0</v>
          </cell>
          <cell r="BY268">
            <v>0</v>
          </cell>
          <cell r="CE268">
            <v>0</v>
          </cell>
          <cell r="CG268">
            <v>0</v>
          </cell>
          <cell r="CM268">
            <v>0</v>
          </cell>
          <cell r="CO268">
            <v>0</v>
          </cell>
          <cell r="CU268">
            <v>0</v>
          </cell>
          <cell r="CW268">
            <v>0</v>
          </cell>
          <cell r="DC268">
            <v>0</v>
          </cell>
          <cell r="DE268">
            <v>0</v>
          </cell>
          <cell r="DK268">
            <v>0</v>
          </cell>
          <cell r="DM268">
            <v>0</v>
          </cell>
          <cell r="DS268">
            <v>0</v>
          </cell>
          <cell r="DU268">
            <v>0</v>
          </cell>
          <cell r="EA268">
            <v>0</v>
          </cell>
          <cell r="EC268">
            <v>0</v>
          </cell>
          <cell r="EE268">
            <v>68253897.429999992</v>
          </cell>
          <cell r="EG268">
            <v>70057149.670000032</v>
          </cell>
          <cell r="EI268">
            <v>-1803252.2400000393</v>
          </cell>
          <cell r="EK268">
            <v>-2.5739731754633895E-2</v>
          </cell>
          <cell r="EM268">
            <v>68253897.429999992</v>
          </cell>
          <cell r="EO268">
            <v>70057149.670000032</v>
          </cell>
          <cell r="EQ268">
            <v>-1803252.2400000393</v>
          </cell>
          <cell r="ES268">
            <v>-2.5739731754633895E-2</v>
          </cell>
          <cell r="EU268">
            <v>0</v>
          </cell>
          <cell r="EW268">
            <v>0</v>
          </cell>
          <cell r="EY268">
            <v>0</v>
          </cell>
          <cell r="FA268">
            <v>0</v>
          </cell>
          <cell r="FC268">
            <v>0</v>
          </cell>
          <cell r="FG268">
            <v>0</v>
          </cell>
          <cell r="FI268">
            <v>0</v>
          </cell>
        </row>
        <row r="269">
          <cell r="C269" t="str">
            <v>PDA340</v>
          </cell>
          <cell r="E269" t="str">
            <v>D.XI)  DEBITI V/ALTRI</v>
          </cell>
          <cell r="K269">
            <v>0</v>
          </cell>
          <cell r="M269">
            <v>0</v>
          </cell>
          <cell r="S269">
            <v>0</v>
          </cell>
          <cell r="U269">
            <v>0</v>
          </cell>
          <cell r="AA269">
            <v>0</v>
          </cell>
          <cell r="AC269">
            <v>0</v>
          </cell>
          <cell r="AI269">
            <v>0</v>
          </cell>
          <cell r="AK269">
            <v>0</v>
          </cell>
          <cell r="AQ269">
            <v>0</v>
          </cell>
          <cell r="AS269">
            <v>0</v>
          </cell>
          <cell r="AY269">
            <v>0</v>
          </cell>
          <cell r="BA269">
            <v>0</v>
          </cell>
          <cell r="BG269">
            <v>0</v>
          </cell>
          <cell r="BI269">
            <v>0</v>
          </cell>
          <cell r="BO269">
            <v>0</v>
          </cell>
          <cell r="BQ269">
            <v>0</v>
          </cell>
          <cell r="BW269">
            <v>0</v>
          </cell>
          <cell r="BY269">
            <v>0</v>
          </cell>
          <cell r="CE269">
            <v>0</v>
          </cell>
          <cell r="CG269">
            <v>0</v>
          </cell>
          <cell r="CM269">
            <v>0</v>
          </cell>
          <cell r="CO269">
            <v>0</v>
          </cell>
          <cell r="CU269">
            <v>0</v>
          </cell>
          <cell r="CW269">
            <v>0</v>
          </cell>
          <cell r="DC269">
            <v>0</v>
          </cell>
          <cell r="DE269">
            <v>0</v>
          </cell>
          <cell r="DK269">
            <v>0</v>
          </cell>
          <cell r="DM269">
            <v>0</v>
          </cell>
          <cell r="DS269">
            <v>0</v>
          </cell>
          <cell r="DU269">
            <v>0</v>
          </cell>
          <cell r="EA269">
            <v>0</v>
          </cell>
          <cell r="EC269">
            <v>0</v>
          </cell>
          <cell r="EE269">
            <v>25117985.640000001</v>
          </cell>
          <cell r="EG269">
            <v>34763901.190000035</v>
          </cell>
          <cell r="EI269">
            <v>-9645915.5500000343</v>
          </cell>
          <cell r="EK269">
            <v>-0.2774693063727473</v>
          </cell>
          <cell r="EM269">
            <v>25117985.640000001</v>
          </cell>
          <cell r="EO269">
            <v>34763901.190000035</v>
          </cell>
          <cell r="EQ269">
            <v>-9645915.5500000343</v>
          </cell>
          <cell r="ES269">
            <v>-0.2774693063727473</v>
          </cell>
          <cell r="EU269">
            <v>0</v>
          </cell>
          <cell r="EW269">
            <v>0</v>
          </cell>
          <cell r="EY269">
            <v>0</v>
          </cell>
          <cell r="FA269">
            <v>0</v>
          </cell>
          <cell r="FC269">
            <v>0</v>
          </cell>
          <cell r="FG269">
            <v>0</v>
          </cell>
          <cell r="FI269">
            <v>0</v>
          </cell>
        </row>
        <row r="270">
          <cell r="C270" t="str">
            <v>PDA350</v>
          </cell>
          <cell r="E270" t="str">
            <v>D.XI.1) Debiti v/altri finanziatori</v>
          </cell>
          <cell r="K270">
            <v>0</v>
          </cell>
          <cell r="M270">
            <v>0</v>
          </cell>
          <cell r="S270">
            <v>0</v>
          </cell>
          <cell r="U270">
            <v>0</v>
          </cell>
          <cell r="AA270">
            <v>0</v>
          </cell>
          <cell r="AC270">
            <v>0</v>
          </cell>
          <cell r="AI270">
            <v>0</v>
          </cell>
          <cell r="AK270">
            <v>0</v>
          </cell>
          <cell r="AQ270">
            <v>0</v>
          </cell>
          <cell r="AS270">
            <v>0</v>
          </cell>
          <cell r="AY270">
            <v>0</v>
          </cell>
          <cell r="BA270">
            <v>0</v>
          </cell>
          <cell r="BG270">
            <v>0</v>
          </cell>
          <cell r="BI270">
            <v>0</v>
          </cell>
          <cell r="BO270">
            <v>0</v>
          </cell>
          <cell r="BQ270">
            <v>0</v>
          </cell>
          <cell r="BW270">
            <v>0</v>
          </cell>
          <cell r="BY270">
            <v>0</v>
          </cell>
          <cell r="CE270">
            <v>0</v>
          </cell>
          <cell r="CG270">
            <v>0</v>
          </cell>
          <cell r="CM270">
            <v>0</v>
          </cell>
          <cell r="CO270">
            <v>0</v>
          </cell>
          <cell r="CU270">
            <v>0</v>
          </cell>
          <cell r="CW270">
            <v>0</v>
          </cell>
          <cell r="DC270">
            <v>0</v>
          </cell>
          <cell r="DE270">
            <v>0</v>
          </cell>
          <cell r="DK270">
            <v>0</v>
          </cell>
          <cell r="DM270">
            <v>0</v>
          </cell>
          <cell r="DS270">
            <v>0</v>
          </cell>
          <cell r="DU270">
            <v>0</v>
          </cell>
          <cell r="EA270">
            <v>0</v>
          </cell>
          <cell r="EC270">
            <v>0</v>
          </cell>
          <cell r="EE270">
            <v>0</v>
          </cell>
          <cell r="EG270">
            <v>0</v>
          </cell>
          <cell r="EI270">
            <v>0</v>
          </cell>
          <cell r="EK270">
            <v>0</v>
          </cell>
          <cell r="EM270">
            <v>0</v>
          </cell>
          <cell r="EO270">
            <v>0</v>
          </cell>
          <cell r="EQ270">
            <v>0</v>
          </cell>
          <cell r="ES270">
            <v>0</v>
          </cell>
          <cell r="EU270">
            <v>0</v>
          </cell>
          <cell r="EW270">
            <v>0</v>
          </cell>
          <cell r="EY270">
            <v>0</v>
          </cell>
          <cell r="FA270">
            <v>0</v>
          </cell>
          <cell r="FC270">
            <v>0</v>
          </cell>
          <cell r="FG270">
            <v>0</v>
          </cell>
          <cell r="FI270">
            <v>0</v>
          </cell>
        </row>
        <row r="271">
          <cell r="C271" t="str">
            <v>PDA360</v>
          </cell>
          <cell r="E271" t="str">
            <v>D.XI.2) Debiti v/dipendenti</v>
          </cell>
          <cell r="K271">
            <v>0</v>
          </cell>
          <cell r="M271">
            <v>0</v>
          </cell>
          <cell r="S271">
            <v>0</v>
          </cell>
          <cell r="U271">
            <v>0</v>
          </cell>
          <cell r="AA271">
            <v>0</v>
          </cell>
          <cell r="AC271">
            <v>0</v>
          </cell>
          <cell r="AI271">
            <v>0</v>
          </cell>
          <cell r="AK271">
            <v>0</v>
          </cell>
          <cell r="AQ271">
            <v>0</v>
          </cell>
          <cell r="AS271">
            <v>0</v>
          </cell>
          <cell r="AY271">
            <v>0</v>
          </cell>
          <cell r="BA271">
            <v>0</v>
          </cell>
          <cell r="BG271">
            <v>0</v>
          </cell>
          <cell r="BI271">
            <v>0</v>
          </cell>
          <cell r="BO271">
            <v>0</v>
          </cell>
          <cell r="BQ271">
            <v>0</v>
          </cell>
          <cell r="BW271">
            <v>0</v>
          </cell>
          <cell r="BY271">
            <v>0</v>
          </cell>
          <cell r="CE271">
            <v>0</v>
          </cell>
          <cell r="CG271">
            <v>0</v>
          </cell>
          <cell r="CM271">
            <v>0</v>
          </cell>
          <cell r="CO271">
            <v>0</v>
          </cell>
          <cell r="CU271">
            <v>0</v>
          </cell>
          <cell r="CW271">
            <v>0</v>
          </cell>
          <cell r="DC271">
            <v>0</v>
          </cell>
          <cell r="DE271">
            <v>0</v>
          </cell>
          <cell r="DK271">
            <v>0</v>
          </cell>
          <cell r="DM271">
            <v>0</v>
          </cell>
          <cell r="DS271">
            <v>0</v>
          </cell>
          <cell r="DU271">
            <v>0</v>
          </cell>
          <cell r="EA271">
            <v>0</v>
          </cell>
          <cell r="EC271">
            <v>0</v>
          </cell>
          <cell r="EE271">
            <v>23336154.710000005</v>
          </cell>
          <cell r="EG271">
            <v>23153006.740000036</v>
          </cell>
          <cell r="EI271">
            <v>183147.96999996901</v>
          </cell>
          <cell r="EK271">
            <v>7.9103319951769127E-3</v>
          </cell>
          <cell r="EM271">
            <v>23336154.710000005</v>
          </cell>
          <cell r="EO271">
            <v>23153006.740000036</v>
          </cell>
          <cell r="EQ271">
            <v>183147.96999996901</v>
          </cell>
          <cell r="ES271">
            <v>7.9103319951769127E-3</v>
          </cell>
          <cell r="EU271">
            <v>0</v>
          </cell>
          <cell r="EW271">
            <v>0</v>
          </cell>
          <cell r="EY271">
            <v>0</v>
          </cell>
          <cell r="FA271">
            <v>0</v>
          </cell>
          <cell r="FC271">
            <v>0</v>
          </cell>
          <cell r="FG271">
            <v>0</v>
          </cell>
          <cell r="FI271">
            <v>0</v>
          </cell>
        </row>
        <row r="272">
          <cell r="C272" t="str">
            <v>PDA370</v>
          </cell>
          <cell r="E272" t="str">
            <v>D.XI.3) Debiti v/gestioni liquidatorie</v>
          </cell>
          <cell r="K272">
            <v>0</v>
          </cell>
          <cell r="M272">
            <v>0</v>
          </cell>
          <cell r="S272">
            <v>0</v>
          </cell>
          <cell r="U272">
            <v>0</v>
          </cell>
          <cell r="AA272">
            <v>0</v>
          </cell>
          <cell r="AC272">
            <v>0</v>
          </cell>
          <cell r="AI272">
            <v>0</v>
          </cell>
          <cell r="AK272">
            <v>0</v>
          </cell>
          <cell r="AQ272">
            <v>0</v>
          </cell>
          <cell r="AS272">
            <v>0</v>
          </cell>
          <cell r="AY272">
            <v>0</v>
          </cell>
          <cell r="BA272">
            <v>0</v>
          </cell>
          <cell r="BG272">
            <v>0</v>
          </cell>
          <cell r="BI272">
            <v>0</v>
          </cell>
          <cell r="BO272">
            <v>0</v>
          </cell>
          <cell r="BQ272">
            <v>0</v>
          </cell>
          <cell r="BW272">
            <v>0</v>
          </cell>
          <cell r="BY272">
            <v>0</v>
          </cell>
          <cell r="CE272">
            <v>0</v>
          </cell>
          <cell r="CG272">
            <v>0</v>
          </cell>
          <cell r="CM272">
            <v>0</v>
          </cell>
          <cell r="CO272">
            <v>0</v>
          </cell>
          <cell r="CU272">
            <v>0</v>
          </cell>
          <cell r="CW272">
            <v>0</v>
          </cell>
          <cell r="DC272">
            <v>0</v>
          </cell>
          <cell r="DE272">
            <v>0</v>
          </cell>
          <cell r="DK272">
            <v>0</v>
          </cell>
          <cell r="DM272">
            <v>0</v>
          </cell>
          <cell r="DS272">
            <v>0</v>
          </cell>
          <cell r="DU272">
            <v>0</v>
          </cell>
          <cell r="EA272">
            <v>0</v>
          </cell>
          <cell r="EC272">
            <v>0</v>
          </cell>
          <cell r="EE272">
            <v>0</v>
          </cell>
          <cell r="EG272">
            <v>369.83000000007451</v>
          </cell>
          <cell r="EI272">
            <v>-369.83000000007451</v>
          </cell>
          <cell r="EK272">
            <v>-1</v>
          </cell>
          <cell r="EM272">
            <v>0</v>
          </cell>
          <cell r="EO272">
            <v>369.83000000007451</v>
          </cell>
          <cell r="EQ272">
            <v>-369.83000000007451</v>
          </cell>
          <cell r="ES272">
            <v>-1</v>
          </cell>
          <cell r="EU272">
            <v>0</v>
          </cell>
          <cell r="EW272">
            <v>0</v>
          </cell>
          <cell r="EY272">
            <v>0</v>
          </cell>
          <cell r="FA272">
            <v>0</v>
          </cell>
          <cell r="FC272">
            <v>0</v>
          </cell>
          <cell r="FG272">
            <v>0</v>
          </cell>
          <cell r="FI272">
            <v>0</v>
          </cell>
        </row>
        <row r="273">
          <cell r="C273" t="str">
            <v>PDA380</v>
          </cell>
          <cell r="E273" t="str">
            <v>D.XI.4) Altri debiti diversi</v>
          </cell>
          <cell r="K273">
            <v>0</v>
          </cell>
          <cell r="M273">
            <v>0</v>
          </cell>
          <cell r="S273">
            <v>0</v>
          </cell>
          <cell r="U273">
            <v>0</v>
          </cell>
          <cell r="AA273">
            <v>0</v>
          </cell>
          <cell r="AC273">
            <v>0</v>
          </cell>
          <cell r="AI273">
            <v>0</v>
          </cell>
          <cell r="AK273">
            <v>0</v>
          </cell>
          <cell r="AQ273">
            <v>0</v>
          </cell>
          <cell r="AS273">
            <v>0</v>
          </cell>
          <cell r="AY273">
            <v>0</v>
          </cell>
          <cell r="BA273">
            <v>0</v>
          </cell>
          <cell r="BG273">
            <v>0</v>
          </cell>
          <cell r="BI273">
            <v>0</v>
          </cell>
          <cell r="BO273">
            <v>0</v>
          </cell>
          <cell r="BQ273">
            <v>0</v>
          </cell>
          <cell r="BW273">
            <v>0</v>
          </cell>
          <cell r="BY273">
            <v>0</v>
          </cell>
          <cell r="CE273">
            <v>0</v>
          </cell>
          <cell r="CG273">
            <v>0</v>
          </cell>
          <cell r="CM273">
            <v>0</v>
          </cell>
          <cell r="CO273">
            <v>0</v>
          </cell>
          <cell r="CU273">
            <v>0</v>
          </cell>
          <cell r="CW273">
            <v>0</v>
          </cell>
          <cell r="DC273">
            <v>0</v>
          </cell>
          <cell r="DE273">
            <v>0</v>
          </cell>
          <cell r="DK273">
            <v>0</v>
          </cell>
          <cell r="DM273">
            <v>0</v>
          </cell>
          <cell r="DS273">
            <v>0</v>
          </cell>
          <cell r="DU273">
            <v>0</v>
          </cell>
          <cell r="EA273">
            <v>0</v>
          </cell>
          <cell r="EC273">
            <v>0</v>
          </cell>
          <cell r="EE273">
            <v>1781830.9299999962</v>
          </cell>
          <cell r="EG273">
            <v>11610524.619999999</v>
          </cell>
          <cell r="EI273">
            <v>-9828693.6900000032</v>
          </cell>
          <cell r="EK273">
            <v>-0.84653312504667888</v>
          </cell>
          <cell r="EM273">
            <v>1781830.9299999962</v>
          </cell>
          <cell r="EO273">
            <v>11610524.619999999</v>
          </cell>
          <cell r="EQ273">
            <v>-9828693.6900000032</v>
          </cell>
          <cell r="ES273">
            <v>-0.84653312504667888</v>
          </cell>
          <cell r="EU273">
            <v>0</v>
          </cell>
          <cell r="EW273">
            <v>0</v>
          </cell>
          <cell r="EY273">
            <v>0</v>
          </cell>
          <cell r="FA273">
            <v>0</v>
          </cell>
          <cell r="FC273">
            <v>0</v>
          </cell>
          <cell r="FG273">
            <v>0</v>
          </cell>
          <cell r="FI273">
            <v>0</v>
          </cell>
        </row>
        <row r="274">
          <cell r="C274" t="str">
            <v>PEZ999</v>
          </cell>
          <cell r="E274" t="str">
            <v>E)  RATEI E RISCONTI PASSIVI</v>
          </cell>
          <cell r="K274">
            <v>0</v>
          </cell>
          <cell r="M274">
            <v>0</v>
          </cell>
          <cell r="S274">
            <v>0</v>
          </cell>
          <cell r="U274">
            <v>0</v>
          </cell>
          <cell r="AA274">
            <v>0</v>
          </cell>
          <cell r="AC274">
            <v>0</v>
          </cell>
          <cell r="AI274">
            <v>0</v>
          </cell>
          <cell r="AK274">
            <v>0</v>
          </cell>
          <cell r="AQ274">
            <v>0</v>
          </cell>
          <cell r="AS274">
            <v>0</v>
          </cell>
          <cell r="AY274">
            <v>0</v>
          </cell>
          <cell r="BA274">
            <v>0</v>
          </cell>
          <cell r="BG274">
            <v>0</v>
          </cell>
          <cell r="BI274">
            <v>0</v>
          </cell>
          <cell r="BO274">
            <v>0</v>
          </cell>
          <cell r="BQ274">
            <v>0</v>
          </cell>
          <cell r="BW274">
            <v>0</v>
          </cell>
          <cell r="BY274">
            <v>0</v>
          </cell>
          <cell r="CE274">
            <v>0</v>
          </cell>
          <cell r="CG274">
            <v>0</v>
          </cell>
          <cell r="CM274">
            <v>0</v>
          </cell>
          <cell r="CO274">
            <v>0</v>
          </cell>
          <cell r="CU274">
            <v>0</v>
          </cell>
          <cell r="CW274">
            <v>0</v>
          </cell>
          <cell r="DC274">
            <v>0</v>
          </cell>
          <cell r="DE274">
            <v>0</v>
          </cell>
          <cell r="DK274">
            <v>0</v>
          </cell>
          <cell r="DM274">
            <v>0</v>
          </cell>
          <cell r="DS274">
            <v>0</v>
          </cell>
          <cell r="DU274">
            <v>0</v>
          </cell>
          <cell r="EA274">
            <v>0</v>
          </cell>
          <cell r="EC274">
            <v>0</v>
          </cell>
          <cell r="EE274">
            <v>49093.740000000005</v>
          </cell>
          <cell r="EG274">
            <v>2607905.96</v>
          </cell>
          <cell r="EI274">
            <v>-2558812.2199999997</v>
          </cell>
          <cell r="EK274">
            <v>-0.98117503439426157</v>
          </cell>
          <cell r="EM274">
            <v>49093.740000000005</v>
          </cell>
          <cell r="EO274">
            <v>2607905.96</v>
          </cell>
          <cell r="EQ274">
            <v>-2558812.2199999997</v>
          </cell>
          <cell r="ES274">
            <v>-0.98117503439426157</v>
          </cell>
          <cell r="EU274">
            <v>0</v>
          </cell>
          <cell r="EW274">
            <v>0</v>
          </cell>
          <cell r="EY274">
            <v>0</v>
          </cell>
          <cell r="FA274">
            <v>0</v>
          </cell>
          <cell r="FC274">
            <v>0</v>
          </cell>
          <cell r="FG274">
            <v>0</v>
          </cell>
          <cell r="FI274">
            <v>0</v>
          </cell>
        </row>
        <row r="275">
          <cell r="C275" t="str">
            <v>PEA000</v>
          </cell>
          <cell r="E275" t="str">
            <v>E.I) RATEI PASSIVI</v>
          </cell>
          <cell r="K275">
            <v>0</v>
          </cell>
          <cell r="M275">
            <v>0</v>
          </cell>
          <cell r="S275">
            <v>0</v>
          </cell>
          <cell r="U275">
            <v>0</v>
          </cell>
          <cell r="AA275">
            <v>0</v>
          </cell>
          <cell r="AC275">
            <v>0</v>
          </cell>
          <cell r="AI275">
            <v>0</v>
          </cell>
          <cell r="AK275">
            <v>0</v>
          </cell>
          <cell r="AQ275">
            <v>0</v>
          </cell>
          <cell r="AS275">
            <v>0</v>
          </cell>
          <cell r="AY275">
            <v>0</v>
          </cell>
          <cell r="BA275">
            <v>0</v>
          </cell>
          <cell r="BG275">
            <v>0</v>
          </cell>
          <cell r="BI275">
            <v>0</v>
          </cell>
          <cell r="BO275">
            <v>0</v>
          </cell>
          <cell r="BQ275">
            <v>0</v>
          </cell>
          <cell r="BW275">
            <v>0</v>
          </cell>
          <cell r="BY275">
            <v>0</v>
          </cell>
          <cell r="CE275">
            <v>0</v>
          </cell>
          <cell r="CG275">
            <v>0</v>
          </cell>
          <cell r="CM275">
            <v>0</v>
          </cell>
          <cell r="CO275">
            <v>0</v>
          </cell>
          <cell r="CU275">
            <v>0</v>
          </cell>
          <cell r="CW275">
            <v>0</v>
          </cell>
          <cell r="DC275">
            <v>0</v>
          </cell>
          <cell r="DE275">
            <v>0</v>
          </cell>
          <cell r="DK275">
            <v>0</v>
          </cell>
          <cell r="DM275">
            <v>0</v>
          </cell>
          <cell r="DS275">
            <v>0</v>
          </cell>
          <cell r="DU275">
            <v>0</v>
          </cell>
          <cell r="EA275">
            <v>0</v>
          </cell>
          <cell r="EC275">
            <v>0</v>
          </cell>
          <cell r="EE275">
            <v>0</v>
          </cell>
          <cell r="EG275">
            <v>0</v>
          </cell>
          <cell r="EI275">
            <v>0</v>
          </cell>
          <cell r="EK275">
            <v>0</v>
          </cell>
          <cell r="EM275">
            <v>0</v>
          </cell>
          <cell r="EO275">
            <v>0</v>
          </cell>
          <cell r="EQ275">
            <v>0</v>
          </cell>
          <cell r="ES275">
            <v>0</v>
          </cell>
          <cell r="EU275">
            <v>0</v>
          </cell>
          <cell r="EW275">
            <v>0</v>
          </cell>
          <cell r="EY275">
            <v>0</v>
          </cell>
          <cell r="FA275">
            <v>0</v>
          </cell>
          <cell r="FC275">
            <v>0</v>
          </cell>
          <cell r="FG275">
            <v>0</v>
          </cell>
          <cell r="FI275">
            <v>0</v>
          </cell>
        </row>
        <row r="276">
          <cell r="C276" t="str">
            <v>PEA010</v>
          </cell>
          <cell r="E276" t="str">
            <v>E.I.1) Ratei passivi</v>
          </cell>
          <cell r="K276">
            <v>0</v>
          </cell>
          <cell r="M276">
            <v>0</v>
          </cell>
          <cell r="S276">
            <v>0</v>
          </cell>
          <cell r="U276">
            <v>0</v>
          </cell>
          <cell r="AA276">
            <v>0</v>
          </cell>
          <cell r="AC276">
            <v>0</v>
          </cell>
          <cell r="AI276">
            <v>0</v>
          </cell>
          <cell r="AK276">
            <v>0</v>
          </cell>
          <cell r="AQ276">
            <v>0</v>
          </cell>
          <cell r="AS276">
            <v>0</v>
          </cell>
          <cell r="AY276">
            <v>0</v>
          </cell>
          <cell r="BA276">
            <v>0</v>
          </cell>
          <cell r="BG276">
            <v>0</v>
          </cell>
          <cell r="BI276">
            <v>0</v>
          </cell>
          <cell r="BO276">
            <v>0</v>
          </cell>
          <cell r="BQ276">
            <v>0</v>
          </cell>
          <cell r="BW276">
            <v>0</v>
          </cell>
          <cell r="BY276">
            <v>0</v>
          </cell>
          <cell r="CE276">
            <v>0</v>
          </cell>
          <cell r="CG276">
            <v>0</v>
          </cell>
          <cell r="CM276">
            <v>0</v>
          </cell>
          <cell r="CO276">
            <v>0</v>
          </cell>
          <cell r="CU276">
            <v>0</v>
          </cell>
          <cell r="CW276">
            <v>0</v>
          </cell>
          <cell r="DC276">
            <v>0</v>
          </cell>
          <cell r="DE276">
            <v>0</v>
          </cell>
          <cell r="DK276">
            <v>0</v>
          </cell>
          <cell r="DM276">
            <v>0</v>
          </cell>
          <cell r="DS276">
            <v>0</v>
          </cell>
          <cell r="DU276">
            <v>0</v>
          </cell>
          <cell r="EA276">
            <v>0</v>
          </cell>
          <cell r="EC276">
            <v>0</v>
          </cell>
          <cell r="EE276">
            <v>0</v>
          </cell>
          <cell r="EG276">
            <v>0</v>
          </cell>
          <cell r="EI276">
            <v>0</v>
          </cell>
          <cell r="EK276">
            <v>0</v>
          </cell>
          <cell r="EM276">
            <v>0</v>
          </cell>
          <cell r="EO276">
            <v>0</v>
          </cell>
          <cell r="EQ276">
            <v>0</v>
          </cell>
          <cell r="ES276">
            <v>0</v>
          </cell>
          <cell r="EU276">
            <v>0</v>
          </cell>
          <cell r="EW276">
            <v>0</v>
          </cell>
          <cell r="EY276">
            <v>0</v>
          </cell>
          <cell r="FA276">
            <v>0</v>
          </cell>
          <cell r="FC276">
            <v>0</v>
          </cell>
          <cell r="FG276">
            <v>0</v>
          </cell>
          <cell r="FI276">
            <v>0</v>
          </cell>
        </row>
        <row r="277">
          <cell r="C277" t="str">
            <v>PEA020</v>
          </cell>
          <cell r="E277" t="str">
            <v>E.I.2) Ratei passivi v/Aziende sanitarie pubbliche della Regione</v>
          </cell>
          <cell r="K277">
            <v>0</v>
          </cell>
          <cell r="M277">
            <v>0</v>
          </cell>
          <cell r="S277">
            <v>0</v>
          </cell>
          <cell r="U277">
            <v>0</v>
          </cell>
          <cell r="AA277">
            <v>0</v>
          </cell>
          <cell r="AC277">
            <v>0</v>
          </cell>
          <cell r="AI277">
            <v>0</v>
          </cell>
          <cell r="AK277">
            <v>0</v>
          </cell>
          <cell r="AQ277">
            <v>0</v>
          </cell>
          <cell r="AS277">
            <v>0</v>
          </cell>
          <cell r="AY277">
            <v>0</v>
          </cell>
          <cell r="BA277">
            <v>0</v>
          </cell>
          <cell r="BG277">
            <v>0</v>
          </cell>
          <cell r="BI277">
            <v>0</v>
          </cell>
          <cell r="BO277">
            <v>0</v>
          </cell>
          <cell r="BQ277">
            <v>0</v>
          </cell>
          <cell r="BW277">
            <v>0</v>
          </cell>
          <cell r="BY277">
            <v>0</v>
          </cell>
          <cell r="CE277">
            <v>0</v>
          </cell>
          <cell r="CG277">
            <v>0</v>
          </cell>
          <cell r="CM277">
            <v>0</v>
          </cell>
          <cell r="CO277">
            <v>0</v>
          </cell>
          <cell r="CU277">
            <v>0</v>
          </cell>
          <cell r="CW277">
            <v>0</v>
          </cell>
          <cell r="DC277">
            <v>0</v>
          </cell>
          <cell r="DE277">
            <v>0</v>
          </cell>
          <cell r="DK277">
            <v>0</v>
          </cell>
          <cell r="DM277">
            <v>0</v>
          </cell>
          <cell r="DS277">
            <v>0</v>
          </cell>
          <cell r="DU277">
            <v>0</v>
          </cell>
          <cell r="EA277">
            <v>0</v>
          </cell>
          <cell r="EC277">
            <v>0</v>
          </cell>
          <cell r="EE277">
            <v>0</v>
          </cell>
          <cell r="EG277">
            <v>0</v>
          </cell>
          <cell r="EI277">
            <v>0</v>
          </cell>
          <cell r="EK277">
            <v>0</v>
          </cell>
          <cell r="EM277">
            <v>0</v>
          </cell>
          <cell r="EO277">
            <v>0</v>
          </cell>
          <cell r="EQ277">
            <v>0</v>
          </cell>
          <cell r="ES277">
            <v>0</v>
          </cell>
          <cell r="EU277">
            <v>0</v>
          </cell>
          <cell r="EW277">
            <v>0</v>
          </cell>
          <cell r="EY277">
            <v>0</v>
          </cell>
          <cell r="FA277">
            <v>0</v>
          </cell>
          <cell r="FC277">
            <v>0</v>
          </cell>
          <cell r="FG277">
            <v>0</v>
          </cell>
          <cell r="FI277">
            <v>0</v>
          </cell>
        </row>
        <row r="278">
          <cell r="C278" t="str">
            <v>PEA030</v>
          </cell>
          <cell r="E278" t="str">
            <v>E.II) RISCONTI PASSIVI</v>
          </cell>
          <cell r="K278">
            <v>0</v>
          </cell>
          <cell r="M278">
            <v>0</v>
          </cell>
          <cell r="S278">
            <v>0</v>
          </cell>
          <cell r="U278">
            <v>0</v>
          </cell>
          <cell r="AA278">
            <v>0</v>
          </cell>
          <cell r="AC278">
            <v>0</v>
          </cell>
          <cell r="AI278">
            <v>0</v>
          </cell>
          <cell r="AK278">
            <v>0</v>
          </cell>
          <cell r="AQ278">
            <v>0</v>
          </cell>
          <cell r="AS278">
            <v>0</v>
          </cell>
          <cell r="AY278">
            <v>0</v>
          </cell>
          <cell r="BA278">
            <v>0</v>
          </cell>
          <cell r="BG278">
            <v>0</v>
          </cell>
          <cell r="BI278">
            <v>0</v>
          </cell>
          <cell r="BO278">
            <v>0</v>
          </cell>
          <cell r="BQ278">
            <v>0</v>
          </cell>
          <cell r="BW278">
            <v>0</v>
          </cell>
          <cell r="BY278">
            <v>0</v>
          </cell>
          <cell r="CE278">
            <v>0</v>
          </cell>
          <cell r="CG278">
            <v>0</v>
          </cell>
          <cell r="CM278">
            <v>0</v>
          </cell>
          <cell r="CO278">
            <v>0</v>
          </cell>
          <cell r="CU278">
            <v>0</v>
          </cell>
          <cell r="CW278">
            <v>0</v>
          </cell>
          <cell r="DC278">
            <v>0</v>
          </cell>
          <cell r="DE278">
            <v>0</v>
          </cell>
          <cell r="DK278">
            <v>0</v>
          </cell>
          <cell r="DM278">
            <v>0</v>
          </cell>
          <cell r="DS278">
            <v>0</v>
          </cell>
          <cell r="DU278">
            <v>0</v>
          </cell>
          <cell r="EA278">
            <v>0</v>
          </cell>
          <cell r="EC278">
            <v>0</v>
          </cell>
          <cell r="EE278">
            <v>49093.740000000005</v>
          </cell>
          <cell r="EG278">
            <v>2607905.96</v>
          </cell>
          <cell r="EI278">
            <v>-2558812.2199999997</v>
          </cell>
          <cell r="EK278">
            <v>-0.98117503439426157</v>
          </cell>
          <cell r="EM278">
            <v>49093.740000000005</v>
          </cell>
          <cell r="EO278">
            <v>2607905.96</v>
          </cell>
          <cell r="EQ278">
            <v>-2558812.2199999997</v>
          </cell>
          <cell r="ES278">
            <v>-0.98117503439426157</v>
          </cell>
          <cell r="EU278">
            <v>0</v>
          </cell>
          <cell r="EW278">
            <v>0</v>
          </cell>
          <cell r="EY278">
            <v>0</v>
          </cell>
          <cell r="FA278">
            <v>0</v>
          </cell>
          <cell r="FC278">
            <v>0</v>
          </cell>
          <cell r="FG278">
            <v>0</v>
          </cell>
          <cell r="FI278">
            <v>0</v>
          </cell>
        </row>
        <row r="279">
          <cell r="C279" t="str">
            <v>PEA040</v>
          </cell>
          <cell r="E279" t="str">
            <v>E.II.1) Risconti passivi</v>
          </cell>
          <cell r="K279">
            <v>0</v>
          </cell>
          <cell r="M279">
            <v>0</v>
          </cell>
          <cell r="S279">
            <v>0</v>
          </cell>
          <cell r="U279">
            <v>0</v>
          </cell>
          <cell r="AA279">
            <v>0</v>
          </cell>
          <cell r="AC279">
            <v>0</v>
          </cell>
          <cell r="AI279">
            <v>0</v>
          </cell>
          <cell r="AK279">
            <v>0</v>
          </cell>
          <cell r="AQ279">
            <v>0</v>
          </cell>
          <cell r="AS279">
            <v>0</v>
          </cell>
          <cell r="AY279">
            <v>0</v>
          </cell>
          <cell r="BA279">
            <v>0</v>
          </cell>
          <cell r="BG279">
            <v>0</v>
          </cell>
          <cell r="BI279">
            <v>0</v>
          </cell>
          <cell r="BO279">
            <v>0</v>
          </cell>
          <cell r="BQ279">
            <v>0</v>
          </cell>
          <cell r="BW279">
            <v>0</v>
          </cell>
          <cell r="BY279">
            <v>0</v>
          </cell>
          <cell r="CE279">
            <v>0</v>
          </cell>
          <cell r="CG279">
            <v>0</v>
          </cell>
          <cell r="CM279">
            <v>0</v>
          </cell>
          <cell r="CO279">
            <v>0</v>
          </cell>
          <cell r="CU279">
            <v>0</v>
          </cell>
          <cell r="CW279">
            <v>0</v>
          </cell>
          <cell r="DC279">
            <v>0</v>
          </cell>
          <cell r="DE279">
            <v>0</v>
          </cell>
          <cell r="DK279">
            <v>0</v>
          </cell>
          <cell r="DM279">
            <v>0</v>
          </cell>
          <cell r="DS279">
            <v>0</v>
          </cell>
          <cell r="DU279">
            <v>0</v>
          </cell>
          <cell r="EA279">
            <v>0</v>
          </cell>
          <cell r="EC279">
            <v>0</v>
          </cell>
          <cell r="EE279">
            <v>49093.740000000005</v>
          </cell>
          <cell r="EG279">
            <v>2607905.96</v>
          </cell>
          <cell r="EI279">
            <v>-2558812.2199999997</v>
          </cell>
          <cell r="EK279">
            <v>-0.98117503439426157</v>
          </cell>
          <cell r="EM279">
            <v>49093.740000000005</v>
          </cell>
          <cell r="EO279">
            <v>2607905.96</v>
          </cell>
          <cell r="EQ279">
            <v>-2558812.2199999997</v>
          </cell>
          <cell r="ES279">
            <v>-0.98117503439426157</v>
          </cell>
          <cell r="EU279">
            <v>0</v>
          </cell>
          <cell r="EW279">
            <v>0</v>
          </cell>
          <cell r="EY279">
            <v>0</v>
          </cell>
          <cell r="FA279">
            <v>0</v>
          </cell>
          <cell r="FC279">
            <v>0</v>
          </cell>
          <cell r="FG279">
            <v>0</v>
          </cell>
          <cell r="FI279">
            <v>0</v>
          </cell>
        </row>
        <row r="280">
          <cell r="C280" t="str">
            <v>PEA050</v>
          </cell>
          <cell r="E280" t="str">
            <v>E.II.2) Risconti passivi v/Aziende sanitarie pubbliche della Regione</v>
          </cell>
          <cell r="K280">
            <v>0</v>
          </cell>
          <cell r="M280">
            <v>0</v>
          </cell>
          <cell r="S280">
            <v>0</v>
          </cell>
          <cell r="U280">
            <v>0</v>
          </cell>
          <cell r="AA280">
            <v>0</v>
          </cell>
          <cell r="AC280">
            <v>0</v>
          </cell>
          <cell r="AI280">
            <v>0</v>
          </cell>
          <cell r="AK280">
            <v>0</v>
          </cell>
          <cell r="AQ280">
            <v>0</v>
          </cell>
          <cell r="AS280">
            <v>0</v>
          </cell>
          <cell r="AY280">
            <v>0</v>
          </cell>
          <cell r="BA280">
            <v>0</v>
          </cell>
          <cell r="BG280">
            <v>0</v>
          </cell>
          <cell r="BI280">
            <v>0</v>
          </cell>
          <cell r="BO280">
            <v>0</v>
          </cell>
          <cell r="BQ280">
            <v>0</v>
          </cell>
          <cell r="BW280">
            <v>0</v>
          </cell>
          <cell r="BY280">
            <v>0</v>
          </cell>
          <cell r="CE280">
            <v>0</v>
          </cell>
          <cell r="CG280">
            <v>0</v>
          </cell>
          <cell r="CM280">
            <v>0</v>
          </cell>
          <cell r="CO280">
            <v>0</v>
          </cell>
          <cell r="CU280">
            <v>0</v>
          </cell>
          <cell r="CW280">
            <v>0</v>
          </cell>
          <cell r="DC280">
            <v>0</v>
          </cell>
          <cell r="DE280">
            <v>0</v>
          </cell>
          <cell r="DK280">
            <v>0</v>
          </cell>
          <cell r="DM280">
            <v>0</v>
          </cell>
          <cell r="DS280">
            <v>0</v>
          </cell>
          <cell r="DU280">
            <v>0</v>
          </cell>
          <cell r="EA280">
            <v>0</v>
          </cell>
          <cell r="EC280">
            <v>0</v>
          </cell>
          <cell r="EE280">
            <v>0</v>
          </cell>
          <cell r="EG280">
            <v>0</v>
          </cell>
          <cell r="EI280">
            <v>0</v>
          </cell>
          <cell r="EK280">
            <v>0</v>
          </cell>
          <cell r="EM280">
            <v>0</v>
          </cell>
          <cell r="EO280">
            <v>0</v>
          </cell>
          <cell r="EQ280">
            <v>0</v>
          </cell>
          <cell r="ES280">
            <v>0</v>
          </cell>
          <cell r="EU280">
            <v>0</v>
          </cell>
          <cell r="EW280">
            <v>0</v>
          </cell>
          <cell r="EY280">
            <v>0</v>
          </cell>
          <cell r="FA280">
            <v>0</v>
          </cell>
          <cell r="FC280">
            <v>0</v>
          </cell>
          <cell r="FG280">
            <v>0</v>
          </cell>
          <cell r="FI280">
            <v>0</v>
          </cell>
        </row>
        <row r="281">
          <cell r="E281" t="str">
            <v>TOTALE PASSIVO</v>
          </cell>
          <cell r="K281">
            <v>0</v>
          </cell>
          <cell r="M281">
            <v>0</v>
          </cell>
          <cell r="S281">
            <v>0</v>
          </cell>
          <cell r="U281">
            <v>0</v>
          </cell>
          <cell r="AA281">
            <v>0</v>
          </cell>
          <cell r="AC281">
            <v>0</v>
          </cell>
          <cell r="AI281">
            <v>0</v>
          </cell>
          <cell r="AK281">
            <v>0</v>
          </cell>
          <cell r="AQ281">
            <v>0</v>
          </cell>
          <cell r="AS281">
            <v>0</v>
          </cell>
          <cell r="AY281">
            <v>0</v>
          </cell>
          <cell r="BA281">
            <v>0</v>
          </cell>
          <cell r="BG281">
            <v>0</v>
          </cell>
          <cell r="BI281">
            <v>0</v>
          </cell>
          <cell r="BO281">
            <v>0</v>
          </cell>
          <cell r="BQ281">
            <v>0</v>
          </cell>
          <cell r="BW281">
            <v>0</v>
          </cell>
          <cell r="BY281">
            <v>0</v>
          </cell>
          <cell r="CE281">
            <v>0</v>
          </cell>
          <cell r="CG281">
            <v>0</v>
          </cell>
          <cell r="CM281">
            <v>0</v>
          </cell>
          <cell r="CO281">
            <v>0</v>
          </cell>
          <cell r="CU281">
            <v>0</v>
          </cell>
          <cell r="CW281">
            <v>0</v>
          </cell>
          <cell r="DC281">
            <v>0</v>
          </cell>
          <cell r="DE281">
            <v>0</v>
          </cell>
          <cell r="DK281">
            <v>0</v>
          </cell>
          <cell r="DM281">
            <v>0</v>
          </cell>
          <cell r="DS281">
            <v>0</v>
          </cell>
          <cell r="DU281">
            <v>0</v>
          </cell>
          <cell r="EA281">
            <v>0</v>
          </cell>
          <cell r="EC281">
            <v>0</v>
          </cell>
          <cell r="EE281">
            <v>354618533.69999987</v>
          </cell>
          <cell r="EG281">
            <v>349321763.09999979</v>
          </cell>
          <cell r="EI281">
            <v>5296770.6000000341</v>
          </cell>
          <cell r="EK281">
            <v>1.5163013472148702E-2</v>
          </cell>
          <cell r="EM281">
            <v>354618533.69999987</v>
          </cell>
          <cell r="EO281">
            <v>349321763.09999979</v>
          </cell>
          <cell r="EQ281">
            <v>5296770.6000000341</v>
          </cell>
          <cell r="ES281">
            <v>1.5163013472148702E-2</v>
          </cell>
          <cell r="EU281">
            <v>471611285.15939999</v>
          </cell>
          <cell r="EW281">
            <v>516859615.66791379</v>
          </cell>
          <cell r="EY281">
            <v>-45248330.508513778</v>
          </cell>
          <cell r="FA281">
            <v>-8.7544720339664095E-2</v>
          </cell>
          <cell r="FC281">
            <v>-180013641.07999998</v>
          </cell>
          <cell r="FE281">
            <v>-189638124.85999998</v>
          </cell>
          <cell r="FG281">
            <v>9624483.7800000012</v>
          </cell>
          <cell r="FI281">
            <v>-5.0751840048541184E-2</v>
          </cell>
        </row>
        <row r="282">
          <cell r="C282" t="str">
            <v>PFZ999</v>
          </cell>
          <cell r="E282" t="str">
            <v>F)  CONTI D'ORDINE</v>
          </cell>
          <cell r="K282">
            <v>0</v>
          </cell>
          <cell r="M282">
            <v>0</v>
          </cell>
          <cell r="S282">
            <v>0</v>
          </cell>
          <cell r="U282">
            <v>0</v>
          </cell>
          <cell r="AA282">
            <v>0</v>
          </cell>
          <cell r="AC282">
            <v>0</v>
          </cell>
          <cell r="AI282">
            <v>0</v>
          </cell>
          <cell r="AK282">
            <v>0</v>
          </cell>
          <cell r="AQ282">
            <v>0</v>
          </cell>
          <cell r="AS282">
            <v>0</v>
          </cell>
          <cell r="AY282">
            <v>0</v>
          </cell>
          <cell r="BA282">
            <v>0</v>
          </cell>
          <cell r="BG282">
            <v>0</v>
          </cell>
          <cell r="BI282">
            <v>0</v>
          </cell>
          <cell r="BO282">
            <v>0</v>
          </cell>
          <cell r="BQ282">
            <v>0</v>
          </cell>
          <cell r="BW282">
            <v>0</v>
          </cell>
          <cell r="BY282">
            <v>0</v>
          </cell>
          <cell r="CE282">
            <v>0</v>
          </cell>
          <cell r="CG282">
            <v>0</v>
          </cell>
          <cell r="CM282">
            <v>0</v>
          </cell>
          <cell r="CO282">
            <v>0</v>
          </cell>
          <cell r="CU282">
            <v>0</v>
          </cell>
          <cell r="CW282">
            <v>0</v>
          </cell>
          <cell r="DC282">
            <v>0</v>
          </cell>
          <cell r="DE282">
            <v>0</v>
          </cell>
          <cell r="DK282">
            <v>0</v>
          </cell>
          <cell r="DM282">
            <v>0</v>
          </cell>
          <cell r="DS282">
            <v>0</v>
          </cell>
          <cell r="DU282">
            <v>0</v>
          </cell>
          <cell r="EA282">
            <v>0</v>
          </cell>
          <cell r="EC282">
            <v>0</v>
          </cell>
          <cell r="EE282">
            <v>495624.04</v>
          </cell>
          <cell r="EG282">
            <v>495624.04</v>
          </cell>
          <cell r="EI282">
            <v>0</v>
          </cell>
          <cell r="EK282">
            <v>0</v>
          </cell>
          <cell r="EM282">
            <v>495624.04</v>
          </cell>
          <cell r="EO282">
            <v>495624.04</v>
          </cell>
          <cell r="EQ282">
            <v>0</v>
          </cell>
          <cell r="ES282">
            <v>0</v>
          </cell>
          <cell r="EU282">
            <v>0</v>
          </cell>
          <cell r="EW282">
            <v>0</v>
          </cell>
          <cell r="EY282">
            <v>0</v>
          </cell>
          <cell r="FA282">
            <v>0</v>
          </cell>
          <cell r="FC282">
            <v>0</v>
          </cell>
          <cell r="FG282">
            <v>0</v>
          </cell>
          <cell r="FI282">
            <v>0</v>
          </cell>
        </row>
        <row r="283">
          <cell r="C283" t="str">
            <v>PFA000</v>
          </cell>
          <cell r="E283" t="str">
            <v>F.I) CANONI DI LEASING ANCORA DA PAGARE</v>
          </cell>
          <cell r="K283">
            <v>0</v>
          </cell>
          <cell r="M283">
            <v>0</v>
          </cell>
          <cell r="S283">
            <v>0</v>
          </cell>
          <cell r="U283">
            <v>0</v>
          </cell>
          <cell r="AA283">
            <v>0</v>
          </cell>
          <cell r="AC283">
            <v>0</v>
          </cell>
          <cell r="AI283">
            <v>0</v>
          </cell>
          <cell r="AK283">
            <v>0</v>
          </cell>
          <cell r="AQ283">
            <v>0</v>
          </cell>
          <cell r="AS283">
            <v>0</v>
          </cell>
          <cell r="AY283">
            <v>0</v>
          </cell>
          <cell r="BA283">
            <v>0</v>
          </cell>
          <cell r="BG283">
            <v>0</v>
          </cell>
          <cell r="BI283">
            <v>0</v>
          </cell>
          <cell r="BO283">
            <v>0</v>
          </cell>
          <cell r="BQ283">
            <v>0</v>
          </cell>
          <cell r="BW283">
            <v>0</v>
          </cell>
          <cell r="BY283">
            <v>0</v>
          </cell>
          <cell r="CE283">
            <v>0</v>
          </cell>
          <cell r="CG283">
            <v>0</v>
          </cell>
          <cell r="CM283">
            <v>0</v>
          </cell>
          <cell r="CO283">
            <v>0</v>
          </cell>
          <cell r="CU283">
            <v>0</v>
          </cell>
          <cell r="CW283">
            <v>0</v>
          </cell>
          <cell r="DC283">
            <v>0</v>
          </cell>
          <cell r="DE283">
            <v>0</v>
          </cell>
          <cell r="DK283">
            <v>0</v>
          </cell>
          <cell r="DM283">
            <v>0</v>
          </cell>
          <cell r="DS283">
            <v>0</v>
          </cell>
          <cell r="DU283">
            <v>0</v>
          </cell>
          <cell r="EA283">
            <v>0</v>
          </cell>
          <cell r="EC283">
            <v>0</v>
          </cell>
          <cell r="EE283">
            <v>349816.8</v>
          </cell>
          <cell r="EG283">
            <v>349816.8</v>
          </cell>
          <cell r="EI283">
            <v>0</v>
          </cell>
          <cell r="EK283">
            <v>0</v>
          </cell>
          <cell r="EM283">
            <v>349816.8</v>
          </cell>
          <cell r="EO283">
            <v>349816.8</v>
          </cell>
          <cell r="EQ283">
            <v>0</v>
          </cell>
          <cell r="ES283">
            <v>0</v>
          </cell>
          <cell r="EU283">
            <v>0</v>
          </cell>
          <cell r="EW283">
            <v>0</v>
          </cell>
          <cell r="EY283">
            <v>0</v>
          </cell>
          <cell r="FA283">
            <v>0</v>
          </cell>
          <cell r="FC283">
            <v>0</v>
          </cell>
          <cell r="FG283">
            <v>0</v>
          </cell>
          <cell r="FI283">
            <v>0</v>
          </cell>
        </row>
        <row r="284">
          <cell r="C284" t="str">
            <v>PFA010</v>
          </cell>
          <cell r="E284" t="str">
            <v>F.II) DEPOSITI CAUZIONALI</v>
          </cell>
          <cell r="K284">
            <v>0</v>
          </cell>
          <cell r="M284">
            <v>0</v>
          </cell>
          <cell r="S284">
            <v>0</v>
          </cell>
          <cell r="U284">
            <v>0</v>
          </cell>
          <cell r="AA284">
            <v>0</v>
          </cell>
          <cell r="AC284">
            <v>0</v>
          </cell>
          <cell r="AI284">
            <v>0</v>
          </cell>
          <cell r="AK284">
            <v>0</v>
          </cell>
          <cell r="AQ284">
            <v>0</v>
          </cell>
          <cell r="AS284">
            <v>0</v>
          </cell>
          <cell r="AY284">
            <v>0</v>
          </cell>
          <cell r="BA284">
            <v>0</v>
          </cell>
          <cell r="BG284">
            <v>0</v>
          </cell>
          <cell r="BI284">
            <v>0</v>
          </cell>
          <cell r="BO284">
            <v>0</v>
          </cell>
          <cell r="BQ284">
            <v>0</v>
          </cell>
          <cell r="BW284">
            <v>0</v>
          </cell>
          <cell r="BY284">
            <v>0</v>
          </cell>
          <cell r="CE284">
            <v>0</v>
          </cell>
          <cell r="CG284">
            <v>0</v>
          </cell>
          <cell r="CM284">
            <v>0</v>
          </cell>
          <cell r="CO284">
            <v>0</v>
          </cell>
          <cell r="CU284">
            <v>0</v>
          </cell>
          <cell r="CW284">
            <v>0</v>
          </cell>
          <cell r="DC284">
            <v>0</v>
          </cell>
          <cell r="DE284">
            <v>0</v>
          </cell>
          <cell r="DK284">
            <v>0</v>
          </cell>
          <cell r="DM284">
            <v>0</v>
          </cell>
          <cell r="DS284">
            <v>0</v>
          </cell>
          <cell r="DU284">
            <v>0</v>
          </cell>
          <cell r="EA284">
            <v>0</v>
          </cell>
          <cell r="EC284">
            <v>0</v>
          </cell>
          <cell r="EE284">
            <v>72493</v>
          </cell>
          <cell r="EG284">
            <v>73314.240000000005</v>
          </cell>
          <cell r="EI284">
            <v>-821.24000000000524</v>
          </cell>
          <cell r="EK284">
            <v>-1.1201643773433445E-2</v>
          </cell>
          <cell r="EM284">
            <v>72493</v>
          </cell>
          <cell r="EO284">
            <v>73314.240000000005</v>
          </cell>
          <cell r="EQ284">
            <v>-821.24000000000524</v>
          </cell>
          <cell r="ES284">
            <v>-1.1201643773433445E-2</v>
          </cell>
          <cell r="EU284">
            <v>0</v>
          </cell>
          <cell r="EW284">
            <v>0</v>
          </cell>
          <cell r="EY284">
            <v>0</v>
          </cell>
          <cell r="FA284">
            <v>0</v>
          </cell>
          <cell r="FC284">
            <v>0</v>
          </cell>
          <cell r="FG284">
            <v>0</v>
          </cell>
          <cell r="FI284">
            <v>0</v>
          </cell>
        </row>
        <row r="285">
          <cell r="C285" t="str">
            <v>PFA020</v>
          </cell>
          <cell r="E285" t="str">
            <v>F.III) BENI IN COMODATO</v>
          </cell>
          <cell r="K285">
            <v>0</v>
          </cell>
          <cell r="M285">
            <v>0</v>
          </cell>
          <cell r="S285">
            <v>0</v>
          </cell>
          <cell r="U285">
            <v>0</v>
          </cell>
          <cell r="AA285">
            <v>0</v>
          </cell>
          <cell r="AC285">
            <v>0</v>
          </cell>
          <cell r="AI285">
            <v>0</v>
          </cell>
          <cell r="AK285">
            <v>0</v>
          </cell>
          <cell r="AQ285">
            <v>0</v>
          </cell>
          <cell r="AS285">
            <v>0</v>
          </cell>
          <cell r="AY285">
            <v>0</v>
          </cell>
          <cell r="BA285">
            <v>0</v>
          </cell>
          <cell r="BG285">
            <v>0</v>
          </cell>
          <cell r="BI285">
            <v>0</v>
          </cell>
          <cell r="BO285">
            <v>0</v>
          </cell>
          <cell r="BQ285">
            <v>0</v>
          </cell>
          <cell r="BW285">
            <v>0</v>
          </cell>
          <cell r="BY285">
            <v>0</v>
          </cell>
          <cell r="CE285">
            <v>0</v>
          </cell>
          <cell r="CG285">
            <v>0</v>
          </cell>
          <cell r="CM285">
            <v>0</v>
          </cell>
          <cell r="CO285">
            <v>0</v>
          </cell>
          <cell r="CU285">
            <v>0</v>
          </cell>
          <cell r="CW285">
            <v>0</v>
          </cell>
          <cell r="DC285">
            <v>0</v>
          </cell>
          <cell r="DE285">
            <v>0</v>
          </cell>
          <cell r="DK285">
            <v>0</v>
          </cell>
          <cell r="DM285">
            <v>0</v>
          </cell>
          <cell r="DS285">
            <v>0</v>
          </cell>
          <cell r="DU285">
            <v>0</v>
          </cell>
          <cell r="EA285">
            <v>0</v>
          </cell>
          <cell r="EC285">
            <v>0</v>
          </cell>
          <cell r="EE285">
            <v>0</v>
          </cell>
          <cell r="EG285">
            <v>72493</v>
          </cell>
          <cell r="EI285">
            <v>-72493</v>
          </cell>
          <cell r="EK285">
            <v>-1</v>
          </cell>
          <cell r="EM285">
            <v>0</v>
          </cell>
          <cell r="EO285">
            <v>72493</v>
          </cell>
          <cell r="EQ285">
            <v>-72493</v>
          </cell>
          <cell r="ES285">
            <v>-1</v>
          </cell>
          <cell r="EU285">
            <v>0</v>
          </cell>
          <cell r="EW285">
            <v>0</v>
          </cell>
          <cell r="EY285">
            <v>0</v>
          </cell>
          <cell r="FA285">
            <v>0</v>
          </cell>
          <cell r="FC285">
            <v>0</v>
          </cell>
          <cell r="FG285">
            <v>0</v>
          </cell>
          <cell r="FI285">
            <v>0</v>
          </cell>
        </row>
        <row r="286">
          <cell r="C286" t="str">
            <v>PFA030</v>
          </cell>
          <cell r="E286" t="str">
            <v>F.IV) ALTRI CONTI D'ORDINE</v>
          </cell>
          <cell r="K286">
            <v>0</v>
          </cell>
          <cell r="M286">
            <v>0</v>
          </cell>
          <cell r="S286">
            <v>0</v>
          </cell>
          <cell r="U286">
            <v>0</v>
          </cell>
          <cell r="AA286">
            <v>0</v>
          </cell>
          <cell r="AC286">
            <v>0</v>
          </cell>
          <cell r="AI286">
            <v>0</v>
          </cell>
          <cell r="AK286">
            <v>0</v>
          </cell>
          <cell r="AQ286">
            <v>0</v>
          </cell>
          <cell r="AS286">
            <v>0</v>
          </cell>
          <cell r="AY286">
            <v>0</v>
          </cell>
          <cell r="BA286">
            <v>0</v>
          </cell>
          <cell r="BG286">
            <v>0</v>
          </cell>
          <cell r="BI286">
            <v>0</v>
          </cell>
          <cell r="BO286">
            <v>0</v>
          </cell>
          <cell r="BQ286">
            <v>0</v>
          </cell>
          <cell r="BW286">
            <v>0</v>
          </cell>
          <cell r="BY286">
            <v>0</v>
          </cell>
          <cell r="CE286">
            <v>0</v>
          </cell>
          <cell r="CG286">
            <v>0</v>
          </cell>
          <cell r="CM286">
            <v>0</v>
          </cell>
          <cell r="CO286">
            <v>0</v>
          </cell>
          <cell r="CU286">
            <v>0</v>
          </cell>
          <cell r="CW286">
            <v>0</v>
          </cell>
          <cell r="DC286">
            <v>0</v>
          </cell>
          <cell r="DE286">
            <v>0</v>
          </cell>
          <cell r="DK286">
            <v>0</v>
          </cell>
          <cell r="DM286">
            <v>0</v>
          </cell>
          <cell r="DS286">
            <v>0</v>
          </cell>
          <cell r="DU286">
            <v>0</v>
          </cell>
          <cell r="EA286">
            <v>0</v>
          </cell>
          <cell r="EC286">
            <v>0</v>
          </cell>
          <cell r="EE286">
            <v>73314.240000000005</v>
          </cell>
          <cell r="EG286">
            <v>0</v>
          </cell>
          <cell r="EI286">
            <v>73314.240000000005</v>
          </cell>
          <cell r="EK286" t="e">
            <v>#DIV/0!</v>
          </cell>
          <cell r="EM286">
            <v>73314.240000000005</v>
          </cell>
          <cell r="EO286">
            <v>0</v>
          </cell>
          <cell r="EQ286">
            <v>73314.240000000005</v>
          </cell>
          <cell r="ES286" t="e">
            <v>#DIV/0!</v>
          </cell>
          <cell r="EU286">
            <v>0</v>
          </cell>
          <cell r="EW286">
            <v>0</v>
          </cell>
          <cell r="EY286">
            <v>0</v>
          </cell>
          <cell r="FA286">
            <v>0</v>
          </cell>
          <cell r="FC286">
            <v>0</v>
          </cell>
          <cell r="FG286">
            <v>0</v>
          </cell>
          <cell r="FI286">
            <v>0</v>
          </cell>
        </row>
        <row r="287">
          <cell r="E287" t="str">
            <v>TOTALE CONTI D'ORDINE</v>
          </cell>
          <cell r="H287">
            <v>0</v>
          </cell>
          <cell r="K287">
            <v>0</v>
          </cell>
          <cell r="M287">
            <v>0</v>
          </cell>
          <cell r="S287">
            <v>0</v>
          </cell>
          <cell r="U287">
            <v>0</v>
          </cell>
          <cell r="AA287">
            <v>0</v>
          </cell>
          <cell r="AC287">
            <v>0</v>
          </cell>
          <cell r="AI287">
            <v>0</v>
          </cell>
          <cell r="AK287">
            <v>0</v>
          </cell>
          <cell r="AQ287">
            <v>0</v>
          </cell>
          <cell r="AS287">
            <v>0</v>
          </cell>
          <cell r="AY287">
            <v>0</v>
          </cell>
          <cell r="BA287">
            <v>0</v>
          </cell>
          <cell r="BG287">
            <v>0</v>
          </cell>
          <cell r="BI287">
            <v>0</v>
          </cell>
          <cell r="BO287">
            <v>0</v>
          </cell>
          <cell r="BQ287">
            <v>0</v>
          </cell>
          <cell r="BW287">
            <v>0</v>
          </cell>
          <cell r="BY287">
            <v>0</v>
          </cell>
          <cell r="CE287">
            <v>0</v>
          </cell>
          <cell r="CG287">
            <v>0</v>
          </cell>
          <cell r="CM287">
            <v>0</v>
          </cell>
          <cell r="CO287">
            <v>0</v>
          </cell>
          <cell r="CU287">
            <v>0</v>
          </cell>
          <cell r="CW287">
            <v>0</v>
          </cell>
          <cell r="DC287">
            <v>0</v>
          </cell>
          <cell r="DE287">
            <v>0</v>
          </cell>
          <cell r="DK287">
            <v>0</v>
          </cell>
          <cell r="DM287">
            <v>0</v>
          </cell>
          <cell r="DS287">
            <v>0</v>
          </cell>
          <cell r="DU287">
            <v>0</v>
          </cell>
          <cell r="EA287">
            <v>0</v>
          </cell>
          <cell r="EC287">
            <v>0</v>
          </cell>
          <cell r="EE287">
            <v>495624.04</v>
          </cell>
          <cell r="EG287">
            <v>495624.04</v>
          </cell>
          <cell r="EI287">
            <v>0</v>
          </cell>
          <cell r="EK287">
            <v>0</v>
          </cell>
          <cell r="EM287">
            <v>495624.04</v>
          </cell>
          <cell r="EN287">
            <v>0</v>
          </cell>
          <cell r="EO287">
            <v>495624.04</v>
          </cell>
          <cell r="EQ287">
            <v>0</v>
          </cell>
          <cell r="ES287">
            <v>0</v>
          </cell>
          <cell r="EU287">
            <v>0</v>
          </cell>
          <cell r="EW287">
            <v>0</v>
          </cell>
          <cell r="EY287">
            <v>0</v>
          </cell>
          <cell r="FA287">
            <v>0</v>
          </cell>
          <cell r="FG287">
            <v>0</v>
          </cell>
          <cell r="FI287">
            <v>0</v>
          </cell>
        </row>
        <row r="289">
          <cell r="E289" t="str">
            <v>TOTALE ATTIVO</v>
          </cell>
          <cell r="G289">
            <v>0</v>
          </cell>
          <cell r="I289">
            <v>0</v>
          </cell>
          <cell r="K289">
            <v>0</v>
          </cell>
          <cell r="M289">
            <v>0</v>
          </cell>
          <cell r="O289">
            <v>0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  <cell r="AI289">
            <v>0</v>
          </cell>
          <cell r="AK289">
            <v>0</v>
          </cell>
          <cell r="AM289">
            <v>0</v>
          </cell>
          <cell r="AO289">
            <v>0</v>
          </cell>
          <cell r="AQ289">
            <v>0</v>
          </cell>
          <cell r="AS289">
            <v>0</v>
          </cell>
          <cell r="AU289">
            <v>0</v>
          </cell>
          <cell r="AW289">
            <v>0</v>
          </cell>
          <cell r="AY289">
            <v>0</v>
          </cell>
          <cell r="BA289">
            <v>0</v>
          </cell>
          <cell r="BC289">
            <v>0</v>
          </cell>
          <cell r="BE289">
            <v>0</v>
          </cell>
          <cell r="BG289">
            <v>0</v>
          </cell>
          <cell r="BI289">
            <v>0</v>
          </cell>
          <cell r="BK289">
            <v>0</v>
          </cell>
          <cell r="BM289">
            <v>0</v>
          </cell>
          <cell r="BO289">
            <v>0</v>
          </cell>
          <cell r="BQ289">
            <v>0</v>
          </cell>
          <cell r="BS289">
            <v>0</v>
          </cell>
          <cell r="BU289">
            <v>0</v>
          </cell>
          <cell r="BW289">
            <v>0</v>
          </cell>
          <cell r="BY289">
            <v>0</v>
          </cell>
          <cell r="CA289">
            <v>0</v>
          </cell>
          <cell r="CC289">
            <v>0</v>
          </cell>
          <cell r="CE289">
            <v>0</v>
          </cell>
          <cell r="CG289">
            <v>0</v>
          </cell>
          <cell r="CI289">
            <v>0</v>
          </cell>
          <cell r="CK289">
            <v>0</v>
          </cell>
          <cell r="CM289">
            <v>0</v>
          </cell>
          <cell r="CO289">
            <v>0</v>
          </cell>
          <cell r="CQ289">
            <v>0</v>
          </cell>
          <cell r="CS289">
            <v>0</v>
          </cell>
          <cell r="CU289">
            <v>0</v>
          </cell>
          <cell r="CW289">
            <v>0</v>
          </cell>
          <cell r="CY289">
            <v>0</v>
          </cell>
          <cell r="DA289">
            <v>0</v>
          </cell>
          <cell r="DC289">
            <v>0</v>
          </cell>
          <cell r="DE289">
            <v>0</v>
          </cell>
          <cell r="DG289">
            <v>0</v>
          </cell>
          <cell r="DI289">
            <v>0</v>
          </cell>
          <cell r="DK289">
            <v>0</v>
          </cell>
          <cell r="DM289">
            <v>0</v>
          </cell>
          <cell r="DO289">
            <v>0</v>
          </cell>
          <cell r="DQ289">
            <v>0</v>
          </cell>
          <cell r="DS289">
            <v>0</v>
          </cell>
          <cell r="DU289">
            <v>0</v>
          </cell>
          <cell r="DW289">
            <v>0</v>
          </cell>
          <cell r="DY289">
            <v>0</v>
          </cell>
          <cell r="EA289">
            <v>0</v>
          </cell>
          <cell r="EC289">
            <v>0</v>
          </cell>
          <cell r="EE289">
            <v>354618533.70295405</v>
          </cell>
          <cell r="EG289">
            <v>349321763.09999996</v>
          </cell>
          <cell r="EI289">
            <v>5296770.6029540477</v>
          </cell>
          <cell r="EK289">
            <v>1.5163013480605119E-2</v>
          </cell>
          <cell r="EM289">
            <v>354618533.70295405</v>
          </cell>
          <cell r="EO289">
            <v>349321763.09999996</v>
          </cell>
          <cell r="EQ289">
            <v>5296770.6029540477</v>
          </cell>
          <cell r="ES289">
            <v>1.5163013480605119E-2</v>
          </cell>
          <cell r="EU289">
            <v>471611285.15939999</v>
          </cell>
          <cell r="EW289">
            <v>516859833.91939998</v>
          </cell>
          <cell r="EY289">
            <v>-45248548.75999999</v>
          </cell>
          <cell r="FA289">
            <v>-8.7545105637007431E-2</v>
          </cell>
          <cell r="FC289">
            <v>-180013838.47000003</v>
          </cell>
          <cell r="FD289">
            <v>0</v>
          </cell>
          <cell r="FE289">
            <v>-189637914.84999996</v>
          </cell>
        </row>
        <row r="290">
          <cell r="E290" t="str">
            <v>TOTALE PASSIVO</v>
          </cell>
          <cell r="G290">
            <v>0</v>
          </cell>
          <cell r="I290">
            <v>0</v>
          </cell>
          <cell r="K290">
            <v>0</v>
          </cell>
          <cell r="M290">
            <v>0</v>
          </cell>
          <cell r="O290">
            <v>0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  <cell r="AI290">
            <v>0</v>
          </cell>
          <cell r="AK290">
            <v>0</v>
          </cell>
          <cell r="AM290">
            <v>0</v>
          </cell>
          <cell r="AO290">
            <v>0</v>
          </cell>
          <cell r="AQ290">
            <v>0</v>
          </cell>
          <cell r="AS290">
            <v>0</v>
          </cell>
          <cell r="AU290">
            <v>0</v>
          </cell>
          <cell r="AW290">
            <v>0</v>
          </cell>
          <cell r="AY290">
            <v>0</v>
          </cell>
          <cell r="BA290">
            <v>0</v>
          </cell>
          <cell r="BC290">
            <v>0</v>
          </cell>
          <cell r="BE290">
            <v>0</v>
          </cell>
          <cell r="BG290">
            <v>0</v>
          </cell>
          <cell r="BI290">
            <v>0</v>
          </cell>
          <cell r="BK290">
            <v>0</v>
          </cell>
          <cell r="BM290">
            <v>0</v>
          </cell>
          <cell r="BO290">
            <v>0</v>
          </cell>
          <cell r="BQ290">
            <v>0</v>
          </cell>
          <cell r="BS290">
            <v>0</v>
          </cell>
          <cell r="BU290">
            <v>0</v>
          </cell>
          <cell r="BW290">
            <v>0</v>
          </cell>
          <cell r="BY290">
            <v>0</v>
          </cell>
          <cell r="CA290">
            <v>0</v>
          </cell>
          <cell r="CC290">
            <v>0</v>
          </cell>
          <cell r="CE290">
            <v>0</v>
          </cell>
          <cell r="CG290">
            <v>0</v>
          </cell>
          <cell r="CI290">
            <v>0</v>
          </cell>
          <cell r="CK290">
            <v>0</v>
          </cell>
          <cell r="CM290">
            <v>0</v>
          </cell>
          <cell r="CO290">
            <v>0</v>
          </cell>
          <cell r="CQ290">
            <v>0</v>
          </cell>
          <cell r="CS290">
            <v>0</v>
          </cell>
          <cell r="CU290">
            <v>0</v>
          </cell>
          <cell r="CW290">
            <v>0</v>
          </cell>
          <cell r="CY290">
            <v>0</v>
          </cell>
          <cell r="DA290">
            <v>0</v>
          </cell>
          <cell r="DC290">
            <v>0</v>
          </cell>
          <cell r="DE290">
            <v>0</v>
          </cell>
          <cell r="DG290">
            <v>0</v>
          </cell>
          <cell r="DI290">
            <v>0</v>
          </cell>
          <cell r="DK290">
            <v>0</v>
          </cell>
          <cell r="DM290">
            <v>0</v>
          </cell>
          <cell r="DO290">
            <v>0</v>
          </cell>
          <cell r="DQ290">
            <v>0</v>
          </cell>
          <cell r="DS290">
            <v>0</v>
          </cell>
          <cell r="DU290">
            <v>0</v>
          </cell>
          <cell r="DW290">
            <v>0</v>
          </cell>
          <cell r="DY290">
            <v>0</v>
          </cell>
          <cell r="EA290">
            <v>0</v>
          </cell>
          <cell r="EC290">
            <v>0</v>
          </cell>
          <cell r="EE290">
            <v>354618533.69999987</v>
          </cell>
          <cell r="EG290">
            <v>349321763.09999979</v>
          </cell>
          <cell r="EI290">
            <v>5296770.6000000341</v>
          </cell>
          <cell r="EK290">
            <v>1.5163013472148702E-2</v>
          </cell>
          <cell r="EM290">
            <v>354618533.69999987</v>
          </cell>
          <cell r="EO290">
            <v>349321763.09999979</v>
          </cell>
          <cell r="EQ290">
            <v>5296770.6000000341</v>
          </cell>
          <cell r="ES290">
            <v>1.5163013472148702E-2</v>
          </cell>
          <cell r="EU290">
            <v>471611285.15939999</v>
          </cell>
          <cell r="EW290">
            <v>516859615.66791379</v>
          </cell>
          <cell r="EY290">
            <v>-45248330.508513778</v>
          </cell>
          <cell r="FA290">
            <v>-8.7544720339664095E-2</v>
          </cell>
          <cell r="FC290">
            <v>-180013641.07999998</v>
          </cell>
          <cell r="FE290">
            <v>-189638124.85999998</v>
          </cell>
        </row>
        <row r="291">
          <cell r="E291" t="str">
            <v>DIFFERENZA</v>
          </cell>
          <cell r="G291">
            <v>0</v>
          </cell>
          <cell r="I291">
            <v>0</v>
          </cell>
          <cell r="K291">
            <v>0</v>
          </cell>
          <cell r="M291">
            <v>0</v>
          </cell>
          <cell r="O291">
            <v>0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  <cell r="AI291">
            <v>0</v>
          </cell>
          <cell r="AK291">
            <v>0</v>
          </cell>
          <cell r="AM291">
            <v>0</v>
          </cell>
          <cell r="AO291">
            <v>0</v>
          </cell>
          <cell r="AQ291">
            <v>0</v>
          </cell>
          <cell r="AS291">
            <v>0</v>
          </cell>
          <cell r="AU291">
            <v>0</v>
          </cell>
          <cell r="AW291">
            <v>0</v>
          </cell>
          <cell r="AY291">
            <v>0</v>
          </cell>
          <cell r="BA291">
            <v>0</v>
          </cell>
          <cell r="BC291">
            <v>0</v>
          </cell>
          <cell r="BE291">
            <v>0</v>
          </cell>
          <cell r="BG291">
            <v>0</v>
          </cell>
          <cell r="BI291">
            <v>0</v>
          </cell>
          <cell r="BK291">
            <v>0</v>
          </cell>
          <cell r="BM291">
            <v>0</v>
          </cell>
          <cell r="BO291">
            <v>0</v>
          </cell>
          <cell r="BQ291">
            <v>0</v>
          </cell>
          <cell r="BS291">
            <v>0</v>
          </cell>
          <cell r="BU291">
            <v>0</v>
          </cell>
          <cell r="BW291">
            <v>0</v>
          </cell>
          <cell r="BY291">
            <v>0</v>
          </cell>
          <cell r="CA291">
            <v>0</v>
          </cell>
          <cell r="CC291">
            <v>0</v>
          </cell>
          <cell r="CE291">
            <v>0</v>
          </cell>
          <cell r="CG291">
            <v>0</v>
          </cell>
          <cell r="CI291">
            <v>0</v>
          </cell>
          <cell r="CK291">
            <v>0</v>
          </cell>
          <cell r="CM291">
            <v>0</v>
          </cell>
          <cell r="CO291">
            <v>0</v>
          </cell>
          <cell r="CQ291">
            <v>0</v>
          </cell>
          <cell r="CS291">
            <v>0</v>
          </cell>
          <cell r="CU291">
            <v>0</v>
          </cell>
          <cell r="CW291">
            <v>0</v>
          </cell>
          <cell r="CY291">
            <v>0</v>
          </cell>
          <cell r="DA291">
            <v>0</v>
          </cell>
          <cell r="DC291">
            <v>0</v>
          </cell>
          <cell r="DE291">
            <v>0</v>
          </cell>
          <cell r="DG291">
            <v>0</v>
          </cell>
          <cell r="DI291">
            <v>0</v>
          </cell>
          <cell r="DK291">
            <v>0</v>
          </cell>
          <cell r="DM291">
            <v>0</v>
          </cell>
          <cell r="DO291">
            <v>0</v>
          </cell>
          <cell r="DQ291">
            <v>0</v>
          </cell>
          <cell r="DS291">
            <v>0</v>
          </cell>
          <cell r="DU291">
            <v>0</v>
          </cell>
          <cell r="DW291">
            <v>0</v>
          </cell>
          <cell r="DY291">
            <v>0</v>
          </cell>
          <cell r="EA291">
            <v>0</v>
          </cell>
          <cell r="EC291">
            <v>0</v>
          </cell>
          <cell r="EE291">
            <v>2.9541850090026855E-3</v>
          </cell>
          <cell r="EG291">
            <v>0</v>
          </cell>
          <cell r="EI291">
            <v>2.9540136456489563E-3</v>
          </cell>
          <cell r="EK291">
            <v>8.4564178576274074E-12</v>
          </cell>
          <cell r="EM291">
            <v>2.9541850090026855E-3</v>
          </cell>
          <cell r="EO291">
            <v>0</v>
          </cell>
          <cell r="EQ291">
            <v>2.9540136456489563E-3</v>
          </cell>
          <cell r="ES291">
            <v>8.4564178576274074E-12</v>
          </cell>
          <cell r="EU291">
            <v>0</v>
          </cell>
          <cell r="EW291">
            <v>218.25148618221283</v>
          </cell>
          <cell r="EY291">
            <v>-218.25148621201515</v>
          </cell>
          <cell r="FA291">
            <v>-3.8529734333603294E-7</v>
          </cell>
          <cell r="FC291">
            <v>-197.39000004529953</v>
          </cell>
          <cell r="FE291">
            <v>210.01000002026558</v>
          </cell>
        </row>
        <row r="293">
          <cell r="E293" t="str">
            <v>TOTALE CONTI D'ORDINE ATTIVI</v>
          </cell>
          <cell r="G293">
            <v>0</v>
          </cell>
          <cell r="I293">
            <v>0</v>
          </cell>
          <cell r="K293">
            <v>0</v>
          </cell>
          <cell r="M293">
            <v>0</v>
          </cell>
          <cell r="O293">
            <v>0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  <cell r="AI293">
            <v>0</v>
          </cell>
          <cell r="AK293">
            <v>0</v>
          </cell>
          <cell r="AM293">
            <v>0</v>
          </cell>
          <cell r="AO293">
            <v>0</v>
          </cell>
          <cell r="AQ293">
            <v>0</v>
          </cell>
          <cell r="AS293">
            <v>0</v>
          </cell>
          <cell r="AU293">
            <v>0</v>
          </cell>
          <cell r="AW293">
            <v>0</v>
          </cell>
          <cell r="AY293">
            <v>0</v>
          </cell>
          <cell r="BA293">
            <v>0</v>
          </cell>
          <cell r="BC293">
            <v>0</v>
          </cell>
          <cell r="BE293">
            <v>0</v>
          </cell>
          <cell r="BG293">
            <v>0</v>
          </cell>
          <cell r="BI293">
            <v>0</v>
          </cell>
          <cell r="BK293">
            <v>0</v>
          </cell>
          <cell r="BM293">
            <v>0</v>
          </cell>
          <cell r="BO293">
            <v>0</v>
          </cell>
          <cell r="BQ293">
            <v>0</v>
          </cell>
          <cell r="BS293">
            <v>0</v>
          </cell>
          <cell r="BU293">
            <v>0</v>
          </cell>
          <cell r="BW293">
            <v>0</v>
          </cell>
          <cell r="BY293">
            <v>0</v>
          </cell>
          <cell r="CA293">
            <v>0</v>
          </cell>
          <cell r="CC293">
            <v>0</v>
          </cell>
          <cell r="CE293">
            <v>0</v>
          </cell>
          <cell r="CG293">
            <v>0</v>
          </cell>
          <cell r="CI293">
            <v>0</v>
          </cell>
          <cell r="CK293">
            <v>0</v>
          </cell>
          <cell r="CM293">
            <v>0</v>
          </cell>
          <cell r="CO293">
            <v>0</v>
          </cell>
          <cell r="CQ293">
            <v>0</v>
          </cell>
          <cell r="CS293">
            <v>0</v>
          </cell>
          <cell r="CU293">
            <v>0</v>
          </cell>
          <cell r="CW293">
            <v>0</v>
          </cell>
          <cell r="CY293">
            <v>0</v>
          </cell>
          <cell r="DA293">
            <v>0</v>
          </cell>
          <cell r="DC293">
            <v>0</v>
          </cell>
          <cell r="DE293">
            <v>0</v>
          </cell>
          <cell r="DG293">
            <v>0</v>
          </cell>
          <cell r="DI293">
            <v>0</v>
          </cell>
          <cell r="DK293">
            <v>0</v>
          </cell>
          <cell r="DM293">
            <v>0</v>
          </cell>
          <cell r="DO293">
            <v>0</v>
          </cell>
          <cell r="DQ293">
            <v>0</v>
          </cell>
          <cell r="DS293">
            <v>0</v>
          </cell>
          <cell r="DU293">
            <v>0</v>
          </cell>
          <cell r="DW293">
            <v>0</v>
          </cell>
          <cell r="DY293">
            <v>0</v>
          </cell>
          <cell r="EA293">
            <v>0</v>
          </cell>
          <cell r="EC293">
            <v>0</v>
          </cell>
          <cell r="EE293">
            <v>495624.04</v>
          </cell>
          <cell r="EG293">
            <v>495624.04</v>
          </cell>
          <cell r="EI293">
            <v>0</v>
          </cell>
          <cell r="EK293">
            <v>0</v>
          </cell>
          <cell r="EM293">
            <v>495624.04</v>
          </cell>
          <cell r="EO293">
            <v>495624.04</v>
          </cell>
          <cell r="EQ293">
            <v>0</v>
          </cell>
          <cell r="ES293">
            <v>0</v>
          </cell>
          <cell r="EU293">
            <v>0</v>
          </cell>
          <cell r="EW293">
            <v>0</v>
          </cell>
          <cell r="EY293">
            <v>0</v>
          </cell>
          <cell r="FA293">
            <v>0</v>
          </cell>
          <cell r="FC293">
            <v>0</v>
          </cell>
          <cell r="FE293">
            <v>0</v>
          </cell>
        </row>
        <row r="294">
          <cell r="E294" t="str">
            <v>TOTALE CONTI D'ORDINE PASSIVI</v>
          </cell>
          <cell r="G294">
            <v>0</v>
          </cell>
          <cell r="I294">
            <v>0</v>
          </cell>
          <cell r="K294">
            <v>0</v>
          </cell>
          <cell r="M294">
            <v>0</v>
          </cell>
          <cell r="O294">
            <v>0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  <cell r="AI294">
            <v>0</v>
          </cell>
          <cell r="AK294">
            <v>0</v>
          </cell>
          <cell r="AM294">
            <v>0</v>
          </cell>
          <cell r="AO294">
            <v>0</v>
          </cell>
          <cell r="AQ294">
            <v>0</v>
          </cell>
          <cell r="AS294">
            <v>0</v>
          </cell>
          <cell r="AU294">
            <v>0</v>
          </cell>
          <cell r="AW294">
            <v>0</v>
          </cell>
          <cell r="AY294">
            <v>0</v>
          </cell>
          <cell r="BA294">
            <v>0</v>
          </cell>
          <cell r="BC294">
            <v>0</v>
          </cell>
          <cell r="BE294">
            <v>0</v>
          </cell>
          <cell r="BG294">
            <v>0</v>
          </cell>
          <cell r="BI294">
            <v>0</v>
          </cell>
          <cell r="BK294">
            <v>0</v>
          </cell>
          <cell r="BM294">
            <v>0</v>
          </cell>
          <cell r="BO294">
            <v>0</v>
          </cell>
          <cell r="BQ294">
            <v>0</v>
          </cell>
          <cell r="BS294">
            <v>0</v>
          </cell>
          <cell r="BU294">
            <v>0</v>
          </cell>
          <cell r="BW294">
            <v>0</v>
          </cell>
          <cell r="BY294">
            <v>0</v>
          </cell>
          <cell r="CA294">
            <v>0</v>
          </cell>
          <cell r="CC294">
            <v>0</v>
          </cell>
          <cell r="CE294">
            <v>0</v>
          </cell>
          <cell r="CG294">
            <v>0</v>
          </cell>
          <cell r="CI294">
            <v>0</v>
          </cell>
          <cell r="CK294">
            <v>0</v>
          </cell>
          <cell r="CM294">
            <v>0</v>
          </cell>
          <cell r="CO294">
            <v>0</v>
          </cell>
          <cell r="CQ294">
            <v>0</v>
          </cell>
          <cell r="CS294">
            <v>0</v>
          </cell>
          <cell r="CU294">
            <v>0</v>
          </cell>
          <cell r="CW294">
            <v>0</v>
          </cell>
          <cell r="CY294">
            <v>0</v>
          </cell>
          <cell r="DA294">
            <v>0</v>
          </cell>
          <cell r="DC294">
            <v>0</v>
          </cell>
          <cell r="DE294">
            <v>0</v>
          </cell>
          <cell r="DG294">
            <v>0</v>
          </cell>
          <cell r="DI294">
            <v>0</v>
          </cell>
          <cell r="DK294">
            <v>0</v>
          </cell>
          <cell r="DM294">
            <v>0</v>
          </cell>
          <cell r="DO294">
            <v>0</v>
          </cell>
          <cell r="DQ294">
            <v>0</v>
          </cell>
          <cell r="DS294">
            <v>0</v>
          </cell>
          <cell r="DU294">
            <v>0</v>
          </cell>
          <cell r="DW294">
            <v>0</v>
          </cell>
          <cell r="DY294">
            <v>0</v>
          </cell>
          <cell r="EA294">
            <v>0</v>
          </cell>
          <cell r="EC294">
            <v>0</v>
          </cell>
          <cell r="EE294">
            <v>495624.04</v>
          </cell>
          <cell r="EG294">
            <v>495624.04</v>
          </cell>
          <cell r="EI294">
            <v>0</v>
          </cell>
          <cell r="EK294">
            <v>0</v>
          </cell>
          <cell r="EM294">
            <v>495624.04</v>
          </cell>
          <cell r="EO294">
            <v>495624.04</v>
          </cell>
          <cell r="EQ294">
            <v>0</v>
          </cell>
          <cell r="ES294">
            <v>0</v>
          </cell>
          <cell r="EU294">
            <v>0</v>
          </cell>
          <cell r="EW294">
            <v>0</v>
          </cell>
          <cell r="EY294">
            <v>0</v>
          </cell>
          <cell r="FA294">
            <v>0</v>
          </cell>
          <cell r="FC294">
            <v>0</v>
          </cell>
          <cell r="FE294">
            <v>0</v>
          </cell>
        </row>
        <row r="295">
          <cell r="E295" t="str">
            <v>DIFFERENZA</v>
          </cell>
          <cell r="G295">
            <v>0</v>
          </cell>
          <cell r="I295">
            <v>0</v>
          </cell>
          <cell r="K295">
            <v>0</v>
          </cell>
          <cell r="M295">
            <v>0</v>
          </cell>
          <cell r="O295">
            <v>0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  <cell r="AI295">
            <v>0</v>
          </cell>
          <cell r="AK295">
            <v>0</v>
          </cell>
          <cell r="AM295">
            <v>0</v>
          </cell>
          <cell r="AO295">
            <v>0</v>
          </cell>
          <cell r="AQ295">
            <v>0</v>
          </cell>
          <cell r="AS295">
            <v>0</v>
          </cell>
          <cell r="AU295">
            <v>0</v>
          </cell>
          <cell r="AW295">
            <v>0</v>
          </cell>
          <cell r="AY295">
            <v>0</v>
          </cell>
          <cell r="BA295">
            <v>0</v>
          </cell>
          <cell r="BC295">
            <v>0</v>
          </cell>
          <cell r="BE295">
            <v>0</v>
          </cell>
          <cell r="BG295">
            <v>0</v>
          </cell>
          <cell r="BI295">
            <v>0</v>
          </cell>
          <cell r="BK295">
            <v>0</v>
          </cell>
          <cell r="BM295">
            <v>0</v>
          </cell>
          <cell r="BO295">
            <v>0</v>
          </cell>
          <cell r="BQ295">
            <v>0</v>
          </cell>
          <cell r="BS295">
            <v>0</v>
          </cell>
          <cell r="BU295">
            <v>0</v>
          </cell>
          <cell r="BW295">
            <v>0</v>
          </cell>
          <cell r="BY295">
            <v>0</v>
          </cell>
          <cell r="CA295">
            <v>0</v>
          </cell>
          <cell r="CC295">
            <v>0</v>
          </cell>
          <cell r="CE295">
            <v>0</v>
          </cell>
          <cell r="CG295">
            <v>0</v>
          </cell>
          <cell r="CI295">
            <v>0</v>
          </cell>
          <cell r="CK295">
            <v>0</v>
          </cell>
          <cell r="CM295">
            <v>0</v>
          </cell>
          <cell r="CO295">
            <v>0</v>
          </cell>
          <cell r="CQ295">
            <v>0</v>
          </cell>
          <cell r="CS295">
            <v>0</v>
          </cell>
          <cell r="CU295">
            <v>0</v>
          </cell>
          <cell r="CW295">
            <v>0</v>
          </cell>
          <cell r="CY295">
            <v>0</v>
          </cell>
          <cell r="DA295">
            <v>0</v>
          </cell>
          <cell r="DC295">
            <v>0</v>
          </cell>
          <cell r="DE295">
            <v>0</v>
          </cell>
          <cell r="DG295">
            <v>0</v>
          </cell>
          <cell r="DI295">
            <v>0</v>
          </cell>
          <cell r="DK295">
            <v>0</v>
          </cell>
          <cell r="DM295">
            <v>0</v>
          </cell>
          <cell r="DO295">
            <v>0</v>
          </cell>
          <cell r="DQ295">
            <v>0</v>
          </cell>
          <cell r="DS295">
            <v>0</v>
          </cell>
          <cell r="DU295">
            <v>0</v>
          </cell>
          <cell r="DW295">
            <v>0</v>
          </cell>
          <cell r="DY295">
            <v>0</v>
          </cell>
          <cell r="EA295">
            <v>0</v>
          </cell>
          <cell r="EC295">
            <v>0</v>
          </cell>
          <cell r="EE295">
            <v>0</v>
          </cell>
          <cell r="EG295">
            <v>0</v>
          </cell>
          <cell r="EI295">
            <v>0</v>
          </cell>
          <cell r="EK295">
            <v>0</v>
          </cell>
          <cell r="EM295">
            <v>0</v>
          </cell>
          <cell r="EO295">
            <v>0</v>
          </cell>
          <cell r="EQ295">
            <v>0</v>
          </cell>
          <cell r="ES295">
            <v>0</v>
          </cell>
          <cell r="EU295">
            <v>0</v>
          </cell>
          <cell r="EW295">
            <v>0</v>
          </cell>
          <cell r="EY295">
            <v>0</v>
          </cell>
          <cell r="FA295">
            <v>0</v>
          </cell>
          <cell r="FC295">
            <v>0</v>
          </cell>
          <cell r="FE295">
            <v>0</v>
          </cell>
        </row>
        <row r="296">
          <cell r="EE296">
            <v>355114157.74295408</v>
          </cell>
          <cell r="EG296">
            <v>349817387.13999999</v>
          </cell>
          <cell r="EM296">
            <v>355114157.74295408</v>
          </cell>
          <cell r="EN296">
            <v>0</v>
          </cell>
          <cell r="EO296">
            <v>349817387.13999999</v>
          </cell>
        </row>
        <row r="297">
          <cell r="EE297">
            <v>355114157.73999989</v>
          </cell>
          <cell r="EG297">
            <v>349817387.13999981</v>
          </cell>
          <cell r="EM297">
            <v>355114157.73999989</v>
          </cell>
          <cell r="EN297">
            <v>0</v>
          </cell>
          <cell r="EO297">
            <v>349817387.13999981</v>
          </cell>
        </row>
        <row r="298">
          <cell r="I298">
            <v>0</v>
          </cell>
        </row>
      </sheetData>
      <sheetData sheetId="1"/>
      <sheetData sheetId="2" refreshError="1"/>
      <sheetData sheetId="3" refreshError="1"/>
      <sheetData sheetId="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GGREGATO "/>
      <sheetName val="CONSOLIDATO 2012"/>
      <sheetName val="GSA SP 2011"/>
      <sheetName val="Mod SP_Attivo post rettific MEF"/>
      <sheetName val="Mod_SP_Passivo post rettif MEF"/>
      <sheetName val="ASREM Nuovo Modello SP"/>
      <sheetName val="SP ANNO 2011 REG per invio"/>
      <sheetName val="Foglio2"/>
    </sheetNames>
    <sheetDataSet>
      <sheetData sheetId="0">
        <row r="5">
          <cell r="C5" t="str">
            <v>AAZ999</v>
          </cell>
          <cell r="E5" t="str">
            <v>A) IMMOBILIZZAZIONI</v>
          </cell>
          <cell r="K5">
            <v>0</v>
          </cell>
          <cell r="M5">
            <v>0</v>
          </cell>
          <cell r="S5">
            <v>0</v>
          </cell>
          <cell r="U5">
            <v>0</v>
          </cell>
          <cell r="AA5">
            <v>0</v>
          </cell>
          <cell r="AC5">
            <v>0</v>
          </cell>
          <cell r="AI5">
            <v>0</v>
          </cell>
          <cell r="AK5">
            <v>0</v>
          </cell>
          <cell r="AQ5">
            <v>0</v>
          </cell>
          <cell r="AS5">
            <v>0</v>
          </cell>
          <cell r="AY5">
            <v>0</v>
          </cell>
          <cell r="BA5">
            <v>0</v>
          </cell>
          <cell r="BG5">
            <v>0</v>
          </cell>
          <cell r="BI5">
            <v>0</v>
          </cell>
          <cell r="BO5">
            <v>0</v>
          </cell>
          <cell r="BQ5">
            <v>0</v>
          </cell>
          <cell r="BW5">
            <v>0</v>
          </cell>
          <cell r="BY5">
            <v>0</v>
          </cell>
          <cell r="CE5">
            <v>0</v>
          </cell>
          <cell r="CG5">
            <v>0</v>
          </cell>
          <cell r="CM5">
            <v>0</v>
          </cell>
          <cell r="CO5">
            <v>0</v>
          </cell>
          <cell r="CU5">
            <v>0</v>
          </cell>
          <cell r="CW5">
            <v>0</v>
          </cell>
          <cell r="DC5">
            <v>0</v>
          </cell>
          <cell r="DE5">
            <v>0</v>
          </cell>
          <cell r="DK5">
            <v>0</v>
          </cell>
          <cell r="DM5">
            <v>0</v>
          </cell>
          <cell r="DS5">
            <v>0</v>
          </cell>
          <cell r="DU5">
            <v>0</v>
          </cell>
          <cell r="EA5">
            <v>0</v>
          </cell>
          <cell r="EC5">
            <v>0</v>
          </cell>
          <cell r="EE5">
            <v>141545</v>
          </cell>
          <cell r="EG5">
            <v>142040</v>
          </cell>
          <cell r="EI5">
            <v>-495</v>
          </cell>
          <cell r="EK5">
            <v>-3.4849338214587439E-3</v>
          </cell>
          <cell r="EM5">
            <v>141545</v>
          </cell>
          <cell r="EO5">
            <v>142040</v>
          </cell>
          <cell r="EQ5">
            <v>-495</v>
          </cell>
          <cell r="ES5">
            <v>-3.4849338214587439E-3</v>
          </cell>
          <cell r="EU5">
            <v>16000</v>
          </cell>
          <cell r="EW5">
            <v>0</v>
          </cell>
          <cell r="EY5">
            <v>16000</v>
          </cell>
          <cell r="FA5" t="e">
            <v>#DIV/0!</v>
          </cell>
          <cell r="FC5">
            <v>0</v>
          </cell>
          <cell r="FG5">
            <v>0</v>
          </cell>
          <cell r="FI5">
            <v>0</v>
          </cell>
        </row>
        <row r="6">
          <cell r="C6" t="str">
            <v>AAA000</v>
          </cell>
          <cell r="E6" t="str">
            <v>A.I) IMMOBILIZZAZIONI IMMATERIALI</v>
          </cell>
          <cell r="K6">
            <v>0</v>
          </cell>
          <cell r="M6">
            <v>0</v>
          </cell>
          <cell r="S6">
            <v>0</v>
          </cell>
          <cell r="U6">
            <v>0</v>
          </cell>
          <cell r="AA6">
            <v>0</v>
          </cell>
          <cell r="AC6">
            <v>0</v>
          </cell>
          <cell r="AI6">
            <v>0</v>
          </cell>
          <cell r="AK6">
            <v>0</v>
          </cell>
          <cell r="AQ6">
            <v>0</v>
          </cell>
          <cell r="AS6">
            <v>0</v>
          </cell>
          <cell r="AY6">
            <v>0</v>
          </cell>
          <cell r="BA6">
            <v>0</v>
          </cell>
          <cell r="BG6">
            <v>0</v>
          </cell>
          <cell r="BI6">
            <v>0</v>
          </cell>
          <cell r="BO6">
            <v>0</v>
          </cell>
          <cell r="BQ6">
            <v>0</v>
          </cell>
          <cell r="BW6">
            <v>0</v>
          </cell>
          <cell r="BY6">
            <v>0</v>
          </cell>
          <cell r="CE6">
            <v>0</v>
          </cell>
          <cell r="CG6">
            <v>0</v>
          </cell>
          <cell r="CM6">
            <v>0</v>
          </cell>
          <cell r="CO6">
            <v>0</v>
          </cell>
          <cell r="CU6">
            <v>0</v>
          </cell>
          <cell r="CW6">
            <v>0</v>
          </cell>
          <cell r="DC6">
            <v>0</v>
          </cell>
          <cell r="DE6">
            <v>0</v>
          </cell>
          <cell r="DK6">
            <v>0</v>
          </cell>
          <cell r="DM6">
            <v>0</v>
          </cell>
          <cell r="DS6">
            <v>0</v>
          </cell>
          <cell r="DU6">
            <v>0</v>
          </cell>
          <cell r="EA6">
            <v>0</v>
          </cell>
          <cell r="EC6">
            <v>0</v>
          </cell>
          <cell r="EE6">
            <v>1150</v>
          </cell>
          <cell r="EG6">
            <v>968</v>
          </cell>
          <cell r="EI6">
            <v>182</v>
          </cell>
          <cell r="EK6">
            <v>0.18801652892561985</v>
          </cell>
          <cell r="EM6">
            <v>1150</v>
          </cell>
          <cell r="EO6">
            <v>968</v>
          </cell>
          <cell r="EQ6">
            <v>182</v>
          </cell>
          <cell r="ES6">
            <v>0.18801652892561985</v>
          </cell>
          <cell r="EU6">
            <v>0</v>
          </cell>
          <cell r="EW6">
            <v>0</v>
          </cell>
          <cell r="EY6">
            <v>0</v>
          </cell>
          <cell r="FA6">
            <v>0</v>
          </cell>
          <cell r="FC6">
            <v>0</v>
          </cell>
          <cell r="FG6">
            <v>0</v>
          </cell>
          <cell r="FI6">
            <v>0</v>
          </cell>
        </row>
        <row r="7">
          <cell r="C7" t="str">
            <v>AAA010</v>
          </cell>
          <cell r="E7" t="str">
            <v>A.I.1) Costi di impianto e di ampliamento</v>
          </cell>
          <cell r="K7">
            <v>0</v>
          </cell>
          <cell r="M7">
            <v>0</v>
          </cell>
          <cell r="S7">
            <v>0</v>
          </cell>
          <cell r="U7">
            <v>0</v>
          </cell>
          <cell r="AA7">
            <v>0</v>
          </cell>
          <cell r="AC7">
            <v>0</v>
          </cell>
          <cell r="AI7">
            <v>0</v>
          </cell>
          <cell r="AK7">
            <v>0</v>
          </cell>
          <cell r="AQ7">
            <v>0</v>
          </cell>
          <cell r="AS7">
            <v>0</v>
          </cell>
          <cell r="AY7">
            <v>0</v>
          </cell>
          <cell r="BA7">
            <v>0</v>
          </cell>
          <cell r="BG7">
            <v>0</v>
          </cell>
          <cell r="BI7">
            <v>0</v>
          </cell>
          <cell r="BO7">
            <v>0</v>
          </cell>
          <cell r="BQ7">
            <v>0</v>
          </cell>
          <cell r="BW7">
            <v>0</v>
          </cell>
          <cell r="BY7">
            <v>0</v>
          </cell>
          <cell r="CE7">
            <v>0</v>
          </cell>
          <cell r="CG7">
            <v>0</v>
          </cell>
          <cell r="CM7">
            <v>0</v>
          </cell>
          <cell r="CO7">
            <v>0</v>
          </cell>
          <cell r="CU7">
            <v>0</v>
          </cell>
          <cell r="CW7">
            <v>0</v>
          </cell>
          <cell r="DC7">
            <v>0</v>
          </cell>
          <cell r="DE7">
            <v>0</v>
          </cell>
          <cell r="DK7">
            <v>0</v>
          </cell>
          <cell r="DM7">
            <v>0</v>
          </cell>
          <cell r="DS7">
            <v>0</v>
          </cell>
          <cell r="DU7">
            <v>0</v>
          </cell>
          <cell r="EA7">
            <v>0</v>
          </cell>
          <cell r="EC7">
            <v>0</v>
          </cell>
          <cell r="EE7">
            <v>0</v>
          </cell>
          <cell r="EG7">
            <v>0</v>
          </cell>
          <cell r="EI7">
            <v>0</v>
          </cell>
          <cell r="EK7">
            <v>0</v>
          </cell>
          <cell r="EM7">
            <v>0</v>
          </cell>
          <cell r="EO7">
            <v>0</v>
          </cell>
          <cell r="EQ7">
            <v>0</v>
          </cell>
          <cell r="ES7">
            <v>0</v>
          </cell>
          <cell r="EU7">
            <v>0</v>
          </cell>
          <cell r="EW7">
            <v>0</v>
          </cell>
          <cell r="EY7">
            <v>0</v>
          </cell>
          <cell r="FA7">
            <v>0</v>
          </cell>
          <cell r="FC7">
            <v>0</v>
          </cell>
          <cell r="FG7">
            <v>0</v>
          </cell>
          <cell r="FI7">
            <v>0</v>
          </cell>
        </row>
        <row r="8">
          <cell r="C8" t="str">
            <v>AAA020</v>
          </cell>
          <cell r="E8" t="str">
            <v>A.I.1.a) Costi di impianto e di ampliamento</v>
          </cell>
          <cell r="K8">
            <v>0</v>
          </cell>
          <cell r="M8">
            <v>0</v>
          </cell>
          <cell r="S8">
            <v>0</v>
          </cell>
          <cell r="U8">
            <v>0</v>
          </cell>
          <cell r="AA8">
            <v>0</v>
          </cell>
          <cell r="AC8">
            <v>0</v>
          </cell>
          <cell r="AI8">
            <v>0</v>
          </cell>
          <cell r="AK8">
            <v>0</v>
          </cell>
          <cell r="AQ8">
            <v>0</v>
          </cell>
          <cell r="AS8">
            <v>0</v>
          </cell>
          <cell r="AY8">
            <v>0</v>
          </cell>
          <cell r="BA8">
            <v>0</v>
          </cell>
          <cell r="BG8">
            <v>0</v>
          </cell>
          <cell r="BI8">
            <v>0</v>
          </cell>
          <cell r="BO8">
            <v>0</v>
          </cell>
          <cell r="BQ8">
            <v>0</v>
          </cell>
          <cell r="BW8">
            <v>0</v>
          </cell>
          <cell r="BY8">
            <v>0</v>
          </cell>
          <cell r="CE8">
            <v>0</v>
          </cell>
          <cell r="CG8">
            <v>0</v>
          </cell>
          <cell r="CM8">
            <v>0</v>
          </cell>
          <cell r="CO8">
            <v>0</v>
          </cell>
          <cell r="CU8">
            <v>0</v>
          </cell>
          <cell r="CW8">
            <v>0</v>
          </cell>
          <cell r="DC8">
            <v>0</v>
          </cell>
          <cell r="DE8">
            <v>0</v>
          </cell>
          <cell r="DK8">
            <v>0</v>
          </cell>
          <cell r="DM8">
            <v>0</v>
          </cell>
          <cell r="DS8">
            <v>0</v>
          </cell>
          <cell r="DU8">
            <v>0</v>
          </cell>
          <cell r="EA8">
            <v>0</v>
          </cell>
          <cell r="EC8">
            <v>0</v>
          </cell>
          <cell r="EE8">
            <v>0</v>
          </cell>
          <cell r="EG8">
            <v>0</v>
          </cell>
          <cell r="EI8">
            <v>0</v>
          </cell>
          <cell r="EK8">
            <v>0</v>
          </cell>
          <cell r="EM8">
            <v>0</v>
          </cell>
          <cell r="EO8">
            <v>0</v>
          </cell>
          <cell r="EQ8">
            <v>0</v>
          </cell>
          <cell r="ES8">
            <v>0</v>
          </cell>
          <cell r="EU8">
            <v>0</v>
          </cell>
          <cell r="EW8">
            <v>0</v>
          </cell>
          <cell r="EY8">
            <v>0</v>
          </cell>
          <cell r="FA8">
            <v>0</v>
          </cell>
          <cell r="FC8">
            <v>0</v>
          </cell>
          <cell r="FG8">
            <v>0</v>
          </cell>
          <cell r="FI8">
            <v>0</v>
          </cell>
        </row>
        <row r="9">
          <cell r="C9" t="str">
            <v>AAA030</v>
          </cell>
          <cell r="E9" t="str">
            <v>A.I.1.b) F.do Amm.to costi di impianto e di ampliamento</v>
          </cell>
          <cell r="K9">
            <v>0</v>
          </cell>
          <cell r="M9">
            <v>0</v>
          </cell>
          <cell r="S9">
            <v>0</v>
          </cell>
          <cell r="U9">
            <v>0</v>
          </cell>
          <cell r="AA9">
            <v>0</v>
          </cell>
          <cell r="AC9">
            <v>0</v>
          </cell>
          <cell r="AI9">
            <v>0</v>
          </cell>
          <cell r="AK9">
            <v>0</v>
          </cell>
          <cell r="AQ9">
            <v>0</v>
          </cell>
          <cell r="AS9">
            <v>0</v>
          </cell>
          <cell r="AY9">
            <v>0</v>
          </cell>
          <cell r="BA9">
            <v>0</v>
          </cell>
          <cell r="BG9">
            <v>0</v>
          </cell>
          <cell r="BI9">
            <v>0</v>
          </cell>
          <cell r="BO9">
            <v>0</v>
          </cell>
          <cell r="BQ9">
            <v>0</v>
          </cell>
          <cell r="BW9">
            <v>0</v>
          </cell>
          <cell r="BY9">
            <v>0</v>
          </cell>
          <cell r="CE9">
            <v>0</v>
          </cell>
          <cell r="CG9">
            <v>0</v>
          </cell>
          <cell r="CM9">
            <v>0</v>
          </cell>
          <cell r="CO9">
            <v>0</v>
          </cell>
          <cell r="CU9">
            <v>0</v>
          </cell>
          <cell r="CW9">
            <v>0</v>
          </cell>
          <cell r="DC9">
            <v>0</v>
          </cell>
          <cell r="DE9">
            <v>0</v>
          </cell>
          <cell r="DK9">
            <v>0</v>
          </cell>
          <cell r="DM9">
            <v>0</v>
          </cell>
          <cell r="DS9">
            <v>0</v>
          </cell>
          <cell r="DU9">
            <v>0</v>
          </cell>
          <cell r="EA9">
            <v>0</v>
          </cell>
          <cell r="EC9">
            <v>0</v>
          </cell>
          <cell r="EE9">
            <v>0</v>
          </cell>
          <cell r="EG9">
            <v>0</v>
          </cell>
          <cell r="EI9">
            <v>0</v>
          </cell>
          <cell r="EK9">
            <v>0</v>
          </cell>
          <cell r="EM9">
            <v>0</v>
          </cell>
          <cell r="EO9">
            <v>0</v>
          </cell>
          <cell r="EQ9">
            <v>0</v>
          </cell>
          <cell r="ES9">
            <v>0</v>
          </cell>
          <cell r="EU9">
            <v>0</v>
          </cell>
          <cell r="EW9">
            <v>0</v>
          </cell>
          <cell r="EY9">
            <v>0</v>
          </cell>
          <cell r="FA9">
            <v>0</v>
          </cell>
          <cell r="FC9">
            <v>0</v>
          </cell>
          <cell r="FG9">
            <v>0</v>
          </cell>
          <cell r="FI9">
            <v>0</v>
          </cell>
        </row>
        <row r="10">
          <cell r="C10" t="str">
            <v>AAA040</v>
          </cell>
          <cell r="E10" t="str">
            <v>A.I.2) Costi di ricerca e sviluppo</v>
          </cell>
          <cell r="K10">
            <v>0</v>
          </cell>
          <cell r="M10">
            <v>0</v>
          </cell>
          <cell r="S10">
            <v>0</v>
          </cell>
          <cell r="U10">
            <v>0</v>
          </cell>
          <cell r="AA10">
            <v>0</v>
          </cell>
          <cell r="AC10">
            <v>0</v>
          </cell>
          <cell r="AI10">
            <v>0</v>
          </cell>
          <cell r="AK10">
            <v>0</v>
          </cell>
          <cell r="AQ10">
            <v>0</v>
          </cell>
          <cell r="AS10">
            <v>0</v>
          </cell>
          <cell r="AY10">
            <v>0</v>
          </cell>
          <cell r="BA10">
            <v>0</v>
          </cell>
          <cell r="BG10">
            <v>0</v>
          </cell>
          <cell r="BI10">
            <v>0</v>
          </cell>
          <cell r="BO10">
            <v>0</v>
          </cell>
          <cell r="BQ10">
            <v>0</v>
          </cell>
          <cell r="BW10">
            <v>0</v>
          </cell>
          <cell r="BY10">
            <v>0</v>
          </cell>
          <cell r="CE10">
            <v>0</v>
          </cell>
          <cell r="CG10">
            <v>0</v>
          </cell>
          <cell r="CM10">
            <v>0</v>
          </cell>
          <cell r="CO10">
            <v>0</v>
          </cell>
          <cell r="CU10">
            <v>0</v>
          </cell>
          <cell r="CW10">
            <v>0</v>
          </cell>
          <cell r="DC10">
            <v>0</v>
          </cell>
          <cell r="DE10">
            <v>0</v>
          </cell>
          <cell r="DK10">
            <v>0</v>
          </cell>
          <cell r="DM10">
            <v>0</v>
          </cell>
          <cell r="DS10">
            <v>0</v>
          </cell>
          <cell r="DU10">
            <v>0</v>
          </cell>
          <cell r="EA10">
            <v>0</v>
          </cell>
          <cell r="EC10">
            <v>0</v>
          </cell>
          <cell r="EE10">
            <v>0</v>
          </cell>
          <cell r="EG10">
            <v>0</v>
          </cell>
          <cell r="EI10">
            <v>0</v>
          </cell>
          <cell r="EK10">
            <v>0</v>
          </cell>
          <cell r="EM10">
            <v>0</v>
          </cell>
          <cell r="EO10">
            <v>0</v>
          </cell>
          <cell r="EQ10">
            <v>0</v>
          </cell>
          <cell r="ES10">
            <v>0</v>
          </cell>
          <cell r="EU10">
            <v>0</v>
          </cell>
          <cell r="EW10">
            <v>0</v>
          </cell>
          <cell r="EY10">
            <v>0</v>
          </cell>
          <cell r="FA10">
            <v>0</v>
          </cell>
          <cell r="FC10">
            <v>0</v>
          </cell>
          <cell r="FG10">
            <v>0</v>
          </cell>
          <cell r="FI10">
            <v>0</v>
          </cell>
        </row>
        <row r="11">
          <cell r="C11" t="str">
            <v>AAA050</v>
          </cell>
          <cell r="E11" t="str">
            <v>A.I.2.a) Costi di ricerca e sviluppo</v>
          </cell>
          <cell r="K11">
            <v>0</v>
          </cell>
          <cell r="M11">
            <v>0</v>
          </cell>
          <cell r="S11">
            <v>0</v>
          </cell>
          <cell r="U11">
            <v>0</v>
          </cell>
          <cell r="AA11">
            <v>0</v>
          </cell>
          <cell r="AC11">
            <v>0</v>
          </cell>
          <cell r="AI11">
            <v>0</v>
          </cell>
          <cell r="AK11">
            <v>0</v>
          </cell>
          <cell r="AQ11">
            <v>0</v>
          </cell>
          <cell r="AS11">
            <v>0</v>
          </cell>
          <cell r="AY11">
            <v>0</v>
          </cell>
          <cell r="BA11">
            <v>0</v>
          </cell>
          <cell r="BG11">
            <v>0</v>
          </cell>
          <cell r="BI11">
            <v>0</v>
          </cell>
          <cell r="BO11">
            <v>0</v>
          </cell>
          <cell r="BQ11">
            <v>0</v>
          </cell>
          <cell r="BW11">
            <v>0</v>
          </cell>
          <cell r="BY11">
            <v>0</v>
          </cell>
          <cell r="CE11">
            <v>0</v>
          </cell>
          <cell r="CG11">
            <v>0</v>
          </cell>
          <cell r="CM11">
            <v>0</v>
          </cell>
          <cell r="CO11">
            <v>0</v>
          </cell>
          <cell r="CU11">
            <v>0</v>
          </cell>
          <cell r="CW11">
            <v>0</v>
          </cell>
          <cell r="DC11">
            <v>0</v>
          </cell>
          <cell r="DE11">
            <v>0</v>
          </cell>
          <cell r="DK11">
            <v>0</v>
          </cell>
          <cell r="DM11">
            <v>0</v>
          </cell>
          <cell r="DS11">
            <v>0</v>
          </cell>
          <cell r="DU11">
            <v>0</v>
          </cell>
          <cell r="EA11">
            <v>0</v>
          </cell>
          <cell r="EC11">
            <v>0</v>
          </cell>
          <cell r="EE11">
            <v>0</v>
          </cell>
          <cell r="EG11">
            <v>0</v>
          </cell>
          <cell r="EI11">
            <v>0</v>
          </cell>
          <cell r="EK11">
            <v>0</v>
          </cell>
          <cell r="EM11">
            <v>0</v>
          </cell>
          <cell r="EO11">
            <v>0</v>
          </cell>
          <cell r="EQ11">
            <v>0</v>
          </cell>
          <cell r="ES11">
            <v>0</v>
          </cell>
          <cell r="EU11">
            <v>0</v>
          </cell>
          <cell r="EW11">
            <v>0</v>
          </cell>
          <cell r="EY11">
            <v>0</v>
          </cell>
          <cell r="FA11">
            <v>0</v>
          </cell>
          <cell r="FC11">
            <v>0</v>
          </cell>
          <cell r="FG11">
            <v>0</v>
          </cell>
          <cell r="FI11">
            <v>0</v>
          </cell>
        </row>
        <row r="12">
          <cell r="C12" t="str">
            <v>AAA060</v>
          </cell>
          <cell r="E12" t="str">
            <v>A.I.2.b) F.do Amm.to costi di ricerca e sviluppo</v>
          </cell>
          <cell r="K12">
            <v>0</v>
          </cell>
          <cell r="M12">
            <v>0</v>
          </cell>
          <cell r="S12">
            <v>0</v>
          </cell>
          <cell r="U12">
            <v>0</v>
          </cell>
          <cell r="AA12">
            <v>0</v>
          </cell>
          <cell r="AC12">
            <v>0</v>
          </cell>
          <cell r="AI12">
            <v>0</v>
          </cell>
          <cell r="AK12">
            <v>0</v>
          </cell>
          <cell r="AQ12">
            <v>0</v>
          </cell>
          <cell r="AS12">
            <v>0</v>
          </cell>
          <cell r="AY12">
            <v>0</v>
          </cell>
          <cell r="BA12">
            <v>0</v>
          </cell>
          <cell r="BG12">
            <v>0</v>
          </cell>
          <cell r="BI12">
            <v>0</v>
          </cell>
          <cell r="BO12">
            <v>0</v>
          </cell>
          <cell r="BQ12">
            <v>0</v>
          </cell>
          <cell r="BW12">
            <v>0</v>
          </cell>
          <cell r="BY12">
            <v>0</v>
          </cell>
          <cell r="CE12">
            <v>0</v>
          </cell>
          <cell r="CG12">
            <v>0</v>
          </cell>
          <cell r="CM12">
            <v>0</v>
          </cell>
          <cell r="CO12">
            <v>0</v>
          </cell>
          <cell r="CU12">
            <v>0</v>
          </cell>
          <cell r="CW12">
            <v>0</v>
          </cell>
          <cell r="DC12">
            <v>0</v>
          </cell>
          <cell r="DE12">
            <v>0</v>
          </cell>
          <cell r="DK12">
            <v>0</v>
          </cell>
          <cell r="DM12">
            <v>0</v>
          </cell>
          <cell r="DS12">
            <v>0</v>
          </cell>
          <cell r="DU12">
            <v>0</v>
          </cell>
          <cell r="EA12">
            <v>0</v>
          </cell>
          <cell r="EC12">
            <v>0</v>
          </cell>
          <cell r="EE12">
            <v>0</v>
          </cell>
          <cell r="EG12">
            <v>0</v>
          </cell>
          <cell r="EI12">
            <v>0</v>
          </cell>
          <cell r="EK12">
            <v>0</v>
          </cell>
          <cell r="EM12">
            <v>0</v>
          </cell>
          <cell r="EO12">
            <v>0</v>
          </cell>
          <cell r="EQ12">
            <v>0</v>
          </cell>
          <cell r="ES12">
            <v>0</v>
          </cell>
          <cell r="EU12">
            <v>0</v>
          </cell>
          <cell r="EW12">
            <v>0</v>
          </cell>
          <cell r="EY12">
            <v>0</v>
          </cell>
          <cell r="FA12">
            <v>0</v>
          </cell>
          <cell r="FC12">
            <v>0</v>
          </cell>
          <cell r="FG12">
            <v>0</v>
          </cell>
          <cell r="FI12">
            <v>0</v>
          </cell>
        </row>
        <row r="13">
          <cell r="C13" t="str">
            <v>AAA070</v>
          </cell>
          <cell r="E13" t="str">
            <v>A.I.3) Diritti di brevetto e diritti di utilizzazione delle opere d'ingegno</v>
          </cell>
          <cell r="K13">
            <v>0</v>
          </cell>
          <cell r="M13">
            <v>0</v>
          </cell>
          <cell r="S13">
            <v>0</v>
          </cell>
          <cell r="U13">
            <v>0</v>
          </cell>
          <cell r="AA13">
            <v>0</v>
          </cell>
          <cell r="AC13">
            <v>0</v>
          </cell>
          <cell r="AI13">
            <v>0</v>
          </cell>
          <cell r="AK13">
            <v>0</v>
          </cell>
          <cell r="AQ13">
            <v>0</v>
          </cell>
          <cell r="AS13">
            <v>0</v>
          </cell>
          <cell r="AY13">
            <v>0</v>
          </cell>
          <cell r="BA13">
            <v>0</v>
          </cell>
          <cell r="BG13">
            <v>0</v>
          </cell>
          <cell r="BI13">
            <v>0</v>
          </cell>
          <cell r="BO13">
            <v>0</v>
          </cell>
          <cell r="BQ13">
            <v>0</v>
          </cell>
          <cell r="BW13">
            <v>0</v>
          </cell>
          <cell r="BY13">
            <v>0</v>
          </cell>
          <cell r="CE13">
            <v>0</v>
          </cell>
          <cell r="CG13">
            <v>0</v>
          </cell>
          <cell r="CM13">
            <v>0</v>
          </cell>
          <cell r="CO13">
            <v>0</v>
          </cell>
          <cell r="CU13">
            <v>0</v>
          </cell>
          <cell r="CW13">
            <v>0</v>
          </cell>
          <cell r="DC13">
            <v>0</v>
          </cell>
          <cell r="DE13">
            <v>0</v>
          </cell>
          <cell r="DK13">
            <v>0</v>
          </cell>
          <cell r="DM13">
            <v>0</v>
          </cell>
          <cell r="DS13">
            <v>0</v>
          </cell>
          <cell r="DU13">
            <v>0</v>
          </cell>
          <cell r="EA13">
            <v>0</v>
          </cell>
          <cell r="EC13">
            <v>0</v>
          </cell>
          <cell r="EE13">
            <v>0</v>
          </cell>
          <cell r="EG13">
            <v>1</v>
          </cell>
          <cell r="EI13">
            <v>-1</v>
          </cell>
          <cell r="EK13">
            <v>-1</v>
          </cell>
          <cell r="EM13">
            <v>0</v>
          </cell>
          <cell r="EO13">
            <v>1</v>
          </cell>
          <cell r="EQ13">
            <v>-1</v>
          </cell>
          <cell r="ES13">
            <v>-1</v>
          </cell>
          <cell r="EU13">
            <v>0</v>
          </cell>
          <cell r="EW13">
            <v>0</v>
          </cell>
          <cell r="EY13">
            <v>0</v>
          </cell>
          <cell r="FA13">
            <v>0</v>
          </cell>
          <cell r="FC13">
            <v>0</v>
          </cell>
          <cell r="FG13">
            <v>0</v>
          </cell>
          <cell r="FI13">
            <v>0</v>
          </cell>
        </row>
        <row r="14">
          <cell r="C14" t="str">
            <v>AAA080</v>
          </cell>
          <cell r="E14" t="str">
            <v>A.I.3.a) Diritti di brevetto e diritti di utilizzazione delle opere d'ingegno - derivanti dall'attività di ricerca</v>
          </cell>
          <cell r="K14">
            <v>0</v>
          </cell>
          <cell r="M14">
            <v>0</v>
          </cell>
          <cell r="S14">
            <v>0</v>
          </cell>
          <cell r="U14">
            <v>0</v>
          </cell>
          <cell r="AA14">
            <v>0</v>
          </cell>
          <cell r="AC14">
            <v>0</v>
          </cell>
          <cell r="AI14">
            <v>0</v>
          </cell>
          <cell r="AK14">
            <v>0</v>
          </cell>
          <cell r="AQ14">
            <v>0</v>
          </cell>
          <cell r="AS14">
            <v>0</v>
          </cell>
          <cell r="AY14">
            <v>0</v>
          </cell>
          <cell r="BA14">
            <v>0</v>
          </cell>
          <cell r="BG14">
            <v>0</v>
          </cell>
          <cell r="BI14">
            <v>0</v>
          </cell>
          <cell r="BO14">
            <v>0</v>
          </cell>
          <cell r="BQ14">
            <v>0</v>
          </cell>
          <cell r="BW14">
            <v>0</v>
          </cell>
          <cell r="BY14">
            <v>0</v>
          </cell>
          <cell r="CE14">
            <v>0</v>
          </cell>
          <cell r="CG14">
            <v>0</v>
          </cell>
          <cell r="CM14">
            <v>0</v>
          </cell>
          <cell r="CO14">
            <v>0</v>
          </cell>
          <cell r="CU14">
            <v>0</v>
          </cell>
          <cell r="CW14">
            <v>0</v>
          </cell>
          <cell r="DC14">
            <v>0</v>
          </cell>
          <cell r="DE14">
            <v>0</v>
          </cell>
          <cell r="DK14">
            <v>0</v>
          </cell>
          <cell r="DM14">
            <v>0</v>
          </cell>
          <cell r="DS14">
            <v>0</v>
          </cell>
          <cell r="DU14">
            <v>0</v>
          </cell>
          <cell r="EA14">
            <v>0</v>
          </cell>
          <cell r="EC14">
            <v>0</v>
          </cell>
          <cell r="EE14">
            <v>0</v>
          </cell>
          <cell r="EG14">
            <v>0</v>
          </cell>
          <cell r="EI14">
            <v>0</v>
          </cell>
          <cell r="EK14">
            <v>0</v>
          </cell>
          <cell r="EM14">
            <v>0</v>
          </cell>
          <cell r="EO14">
            <v>0</v>
          </cell>
          <cell r="EQ14">
            <v>0</v>
          </cell>
          <cell r="ES14">
            <v>0</v>
          </cell>
          <cell r="EU14">
            <v>0</v>
          </cell>
          <cell r="EW14">
            <v>0</v>
          </cell>
          <cell r="EY14">
            <v>0</v>
          </cell>
          <cell r="FA14">
            <v>0</v>
          </cell>
          <cell r="FC14">
            <v>0</v>
          </cell>
          <cell r="FG14">
            <v>0</v>
          </cell>
          <cell r="FI14">
            <v>0</v>
          </cell>
        </row>
        <row r="15">
          <cell r="C15" t="str">
            <v>AAA090</v>
          </cell>
          <cell r="E15" t="str">
            <v>A.I.3.b) F.do Amm.to diritti di brevetto e diritti di utilizzazione delle opere d'ingegno - derivanti dall'attività di ricerca</v>
          </cell>
          <cell r="K15">
            <v>0</v>
          </cell>
          <cell r="M15">
            <v>0</v>
          </cell>
          <cell r="S15">
            <v>0</v>
          </cell>
          <cell r="U15">
            <v>0</v>
          </cell>
          <cell r="AA15">
            <v>0</v>
          </cell>
          <cell r="AC15">
            <v>0</v>
          </cell>
          <cell r="AI15">
            <v>0</v>
          </cell>
          <cell r="AK15">
            <v>0</v>
          </cell>
          <cell r="AQ15">
            <v>0</v>
          </cell>
          <cell r="AS15">
            <v>0</v>
          </cell>
          <cell r="AY15">
            <v>0</v>
          </cell>
          <cell r="BA15">
            <v>0</v>
          </cell>
          <cell r="BG15">
            <v>0</v>
          </cell>
          <cell r="BI15">
            <v>0</v>
          </cell>
          <cell r="BO15">
            <v>0</v>
          </cell>
          <cell r="BQ15">
            <v>0</v>
          </cell>
          <cell r="BW15">
            <v>0</v>
          </cell>
          <cell r="BY15">
            <v>0</v>
          </cell>
          <cell r="CE15">
            <v>0</v>
          </cell>
          <cell r="CG15">
            <v>0</v>
          </cell>
          <cell r="CM15">
            <v>0</v>
          </cell>
          <cell r="CO15">
            <v>0</v>
          </cell>
          <cell r="CU15">
            <v>0</v>
          </cell>
          <cell r="CW15">
            <v>0</v>
          </cell>
          <cell r="DC15">
            <v>0</v>
          </cell>
          <cell r="DE15">
            <v>0</v>
          </cell>
          <cell r="DK15">
            <v>0</v>
          </cell>
          <cell r="DM15">
            <v>0</v>
          </cell>
          <cell r="DS15">
            <v>0</v>
          </cell>
          <cell r="DU15">
            <v>0</v>
          </cell>
          <cell r="EA15">
            <v>0</v>
          </cell>
          <cell r="EC15">
            <v>0</v>
          </cell>
          <cell r="EE15">
            <v>0</v>
          </cell>
          <cell r="EG15">
            <v>0</v>
          </cell>
          <cell r="EI15">
            <v>0</v>
          </cell>
          <cell r="EK15">
            <v>0</v>
          </cell>
          <cell r="EM15">
            <v>0</v>
          </cell>
          <cell r="EO15">
            <v>0</v>
          </cell>
          <cell r="EQ15">
            <v>0</v>
          </cell>
          <cell r="ES15">
            <v>0</v>
          </cell>
          <cell r="EU15">
            <v>0</v>
          </cell>
          <cell r="EW15">
            <v>0</v>
          </cell>
          <cell r="EY15">
            <v>0</v>
          </cell>
          <cell r="FA15">
            <v>0</v>
          </cell>
          <cell r="FC15">
            <v>0</v>
          </cell>
          <cell r="FG15">
            <v>0</v>
          </cell>
          <cell r="FI15">
            <v>0</v>
          </cell>
        </row>
        <row r="16">
          <cell r="C16" t="str">
            <v>AAA100</v>
          </cell>
          <cell r="E16" t="str">
            <v>A.I.3.c) Diritti di brevetto e diritti di utilizzazione delle opere d'ingegno - altri</v>
          </cell>
          <cell r="K16">
            <v>0</v>
          </cell>
          <cell r="M16">
            <v>0</v>
          </cell>
          <cell r="S16">
            <v>0</v>
          </cell>
          <cell r="U16">
            <v>0</v>
          </cell>
          <cell r="AA16">
            <v>0</v>
          </cell>
          <cell r="AC16">
            <v>0</v>
          </cell>
          <cell r="AI16">
            <v>0</v>
          </cell>
          <cell r="AK16">
            <v>0</v>
          </cell>
          <cell r="AQ16">
            <v>0</v>
          </cell>
          <cell r="AS16">
            <v>0</v>
          </cell>
          <cell r="AY16">
            <v>0</v>
          </cell>
          <cell r="BA16">
            <v>0</v>
          </cell>
          <cell r="BG16">
            <v>0</v>
          </cell>
          <cell r="BI16">
            <v>0</v>
          </cell>
          <cell r="BO16">
            <v>0</v>
          </cell>
          <cell r="BQ16">
            <v>0</v>
          </cell>
          <cell r="BW16">
            <v>0</v>
          </cell>
          <cell r="BY16">
            <v>0</v>
          </cell>
          <cell r="CE16">
            <v>0</v>
          </cell>
          <cell r="CG16">
            <v>0</v>
          </cell>
          <cell r="CM16">
            <v>0</v>
          </cell>
          <cell r="CO16">
            <v>0</v>
          </cell>
          <cell r="CU16">
            <v>0</v>
          </cell>
          <cell r="CW16">
            <v>0</v>
          </cell>
          <cell r="DC16">
            <v>0</v>
          </cell>
          <cell r="DE16">
            <v>0</v>
          </cell>
          <cell r="DK16">
            <v>0</v>
          </cell>
          <cell r="DM16">
            <v>0</v>
          </cell>
          <cell r="DS16">
            <v>0</v>
          </cell>
          <cell r="DU16">
            <v>0</v>
          </cell>
          <cell r="EA16">
            <v>0</v>
          </cell>
          <cell r="EC16">
            <v>0</v>
          </cell>
          <cell r="EE16">
            <v>287</v>
          </cell>
          <cell r="EG16">
            <v>287</v>
          </cell>
          <cell r="EI16">
            <v>0</v>
          </cell>
          <cell r="EK16">
            <v>0</v>
          </cell>
          <cell r="EM16">
            <v>287</v>
          </cell>
          <cell r="EO16">
            <v>287</v>
          </cell>
          <cell r="EQ16">
            <v>0</v>
          </cell>
          <cell r="ES16">
            <v>0</v>
          </cell>
          <cell r="EU16">
            <v>0</v>
          </cell>
          <cell r="EW16">
            <v>0</v>
          </cell>
          <cell r="EY16">
            <v>0</v>
          </cell>
          <cell r="FA16">
            <v>0</v>
          </cell>
          <cell r="FC16">
            <v>0</v>
          </cell>
          <cell r="FG16">
            <v>0</v>
          </cell>
          <cell r="FI16">
            <v>0</v>
          </cell>
        </row>
        <row r="17">
          <cell r="C17" t="str">
            <v>AAA110</v>
          </cell>
          <cell r="E17" t="str">
            <v>A.I.3.d) F.do Amm.to diritti di brevetto e diritti di utilizzazione delle opere d'ingegno - altri</v>
          </cell>
          <cell r="K17">
            <v>0</v>
          </cell>
          <cell r="M17">
            <v>0</v>
          </cell>
          <cell r="S17">
            <v>0</v>
          </cell>
          <cell r="U17">
            <v>0</v>
          </cell>
          <cell r="AA17">
            <v>0</v>
          </cell>
          <cell r="AC17">
            <v>0</v>
          </cell>
          <cell r="AI17">
            <v>0</v>
          </cell>
          <cell r="AK17">
            <v>0</v>
          </cell>
          <cell r="AQ17">
            <v>0</v>
          </cell>
          <cell r="AS17">
            <v>0</v>
          </cell>
          <cell r="AY17">
            <v>0</v>
          </cell>
          <cell r="BA17">
            <v>0</v>
          </cell>
          <cell r="BG17">
            <v>0</v>
          </cell>
          <cell r="BI17">
            <v>0</v>
          </cell>
          <cell r="BO17">
            <v>0</v>
          </cell>
          <cell r="BQ17">
            <v>0</v>
          </cell>
          <cell r="BW17">
            <v>0</v>
          </cell>
          <cell r="BY17">
            <v>0</v>
          </cell>
          <cell r="CE17">
            <v>0</v>
          </cell>
          <cell r="CG17">
            <v>0</v>
          </cell>
          <cell r="CM17">
            <v>0</v>
          </cell>
          <cell r="CO17">
            <v>0</v>
          </cell>
          <cell r="CU17">
            <v>0</v>
          </cell>
          <cell r="CW17">
            <v>0</v>
          </cell>
          <cell r="DC17">
            <v>0</v>
          </cell>
          <cell r="DE17">
            <v>0</v>
          </cell>
          <cell r="DK17">
            <v>0</v>
          </cell>
          <cell r="DM17">
            <v>0</v>
          </cell>
          <cell r="DS17">
            <v>0</v>
          </cell>
          <cell r="DU17">
            <v>0</v>
          </cell>
          <cell r="EA17">
            <v>0</v>
          </cell>
          <cell r="EC17">
            <v>0</v>
          </cell>
          <cell r="EE17">
            <v>-287</v>
          </cell>
          <cell r="EG17">
            <v>-286</v>
          </cell>
          <cell r="EI17">
            <v>-1</v>
          </cell>
          <cell r="EK17">
            <v>3.4965034965034965E-3</v>
          </cell>
          <cell r="EM17">
            <v>-287</v>
          </cell>
          <cell r="EO17">
            <v>-286</v>
          </cell>
          <cell r="EQ17">
            <v>-1</v>
          </cell>
          <cell r="ES17">
            <v>3.4965034965034965E-3</v>
          </cell>
          <cell r="EU17">
            <v>0</v>
          </cell>
          <cell r="EW17">
            <v>0</v>
          </cell>
          <cell r="EY17">
            <v>0</v>
          </cell>
          <cell r="FA17">
            <v>0</v>
          </cell>
          <cell r="FC17">
            <v>0</v>
          </cell>
          <cell r="FG17">
            <v>0</v>
          </cell>
          <cell r="FI17">
            <v>0</v>
          </cell>
        </row>
        <row r="18">
          <cell r="C18" t="str">
            <v>AAA120</v>
          </cell>
          <cell r="E18" t="str">
            <v>A.I.4) Immobilizzazioni immateriali in corso e acconti</v>
          </cell>
          <cell r="K18">
            <v>0</v>
          </cell>
          <cell r="M18">
            <v>0</v>
          </cell>
          <cell r="S18">
            <v>0</v>
          </cell>
          <cell r="U18">
            <v>0</v>
          </cell>
          <cell r="AA18">
            <v>0</v>
          </cell>
          <cell r="AC18">
            <v>0</v>
          </cell>
          <cell r="AI18">
            <v>0</v>
          </cell>
          <cell r="AK18">
            <v>0</v>
          </cell>
          <cell r="AQ18">
            <v>0</v>
          </cell>
          <cell r="AS18">
            <v>0</v>
          </cell>
          <cell r="AY18">
            <v>0</v>
          </cell>
          <cell r="BA18">
            <v>0</v>
          </cell>
          <cell r="BG18">
            <v>0</v>
          </cell>
          <cell r="BI18">
            <v>0</v>
          </cell>
          <cell r="BO18">
            <v>0</v>
          </cell>
          <cell r="BQ18">
            <v>0</v>
          </cell>
          <cell r="BW18">
            <v>0</v>
          </cell>
          <cell r="BY18">
            <v>0</v>
          </cell>
          <cell r="CE18">
            <v>0</v>
          </cell>
          <cell r="CG18">
            <v>0</v>
          </cell>
          <cell r="CM18">
            <v>0</v>
          </cell>
          <cell r="CO18">
            <v>0</v>
          </cell>
          <cell r="CU18">
            <v>0</v>
          </cell>
          <cell r="CW18">
            <v>0</v>
          </cell>
          <cell r="DC18">
            <v>0</v>
          </cell>
          <cell r="DE18">
            <v>0</v>
          </cell>
          <cell r="DK18">
            <v>0</v>
          </cell>
          <cell r="DM18">
            <v>0</v>
          </cell>
          <cell r="DS18">
            <v>0</v>
          </cell>
          <cell r="DU18">
            <v>0</v>
          </cell>
          <cell r="EA18">
            <v>0</v>
          </cell>
          <cell r="EC18">
            <v>0</v>
          </cell>
          <cell r="EE18">
            <v>0</v>
          </cell>
          <cell r="EG18">
            <v>0</v>
          </cell>
          <cell r="EI18">
            <v>0</v>
          </cell>
          <cell r="EK18">
            <v>0</v>
          </cell>
          <cell r="EM18">
            <v>0</v>
          </cell>
          <cell r="EO18">
            <v>0</v>
          </cell>
          <cell r="EQ18">
            <v>0</v>
          </cell>
          <cell r="ES18">
            <v>0</v>
          </cell>
          <cell r="EU18">
            <v>0</v>
          </cell>
          <cell r="EW18">
            <v>0</v>
          </cell>
          <cell r="EY18">
            <v>0</v>
          </cell>
          <cell r="FA18">
            <v>0</v>
          </cell>
          <cell r="FC18">
            <v>0</v>
          </cell>
          <cell r="FG18">
            <v>0</v>
          </cell>
          <cell r="FI18">
            <v>0</v>
          </cell>
        </row>
        <row r="19">
          <cell r="C19" t="str">
            <v>AAA130</v>
          </cell>
          <cell r="E19" t="str">
            <v>A.I.5) Altre immobilizzazioni immateriali</v>
          </cell>
          <cell r="K19">
            <v>0</v>
          </cell>
          <cell r="M19">
            <v>0</v>
          </cell>
          <cell r="S19">
            <v>0</v>
          </cell>
          <cell r="U19">
            <v>0</v>
          </cell>
          <cell r="AA19">
            <v>0</v>
          </cell>
          <cell r="AC19">
            <v>0</v>
          </cell>
          <cell r="AI19">
            <v>0</v>
          </cell>
          <cell r="AK19">
            <v>0</v>
          </cell>
          <cell r="AQ19">
            <v>0</v>
          </cell>
          <cell r="AS19">
            <v>0</v>
          </cell>
          <cell r="AY19">
            <v>0</v>
          </cell>
          <cell r="BA19">
            <v>0</v>
          </cell>
          <cell r="BG19">
            <v>0</v>
          </cell>
          <cell r="BI19">
            <v>0</v>
          </cell>
          <cell r="BO19">
            <v>0</v>
          </cell>
          <cell r="BQ19">
            <v>0</v>
          </cell>
          <cell r="BW19">
            <v>0</v>
          </cell>
          <cell r="BY19">
            <v>0</v>
          </cell>
          <cell r="CE19">
            <v>0</v>
          </cell>
          <cell r="CG19">
            <v>0</v>
          </cell>
          <cell r="CM19">
            <v>0</v>
          </cell>
          <cell r="CO19">
            <v>0</v>
          </cell>
          <cell r="CU19">
            <v>0</v>
          </cell>
          <cell r="CW19">
            <v>0</v>
          </cell>
          <cell r="DC19">
            <v>0</v>
          </cell>
          <cell r="DE19">
            <v>0</v>
          </cell>
          <cell r="DK19">
            <v>0</v>
          </cell>
          <cell r="DM19">
            <v>0</v>
          </cell>
          <cell r="DS19">
            <v>0</v>
          </cell>
          <cell r="DU19">
            <v>0</v>
          </cell>
          <cell r="EA19">
            <v>0</v>
          </cell>
          <cell r="EC19">
            <v>0</v>
          </cell>
          <cell r="EE19">
            <v>1150</v>
          </cell>
          <cell r="EG19">
            <v>967</v>
          </cell>
          <cell r="EI19">
            <v>183</v>
          </cell>
          <cell r="EK19">
            <v>0.18924508790072389</v>
          </cell>
          <cell r="EM19">
            <v>1150</v>
          </cell>
          <cell r="EO19">
            <v>967</v>
          </cell>
          <cell r="EQ19">
            <v>183</v>
          </cell>
          <cell r="ES19">
            <v>0.18924508790072389</v>
          </cell>
          <cell r="EU19">
            <v>0</v>
          </cell>
          <cell r="EW19">
            <v>0</v>
          </cell>
          <cell r="EY19">
            <v>0</v>
          </cell>
          <cell r="FA19">
            <v>0</v>
          </cell>
          <cell r="FC19">
            <v>0</v>
          </cell>
          <cell r="FG19">
            <v>0</v>
          </cell>
          <cell r="FI19">
            <v>0</v>
          </cell>
        </row>
        <row r="20">
          <cell r="C20" t="str">
            <v>AAA140</v>
          </cell>
          <cell r="E20" t="str">
            <v>A.I.5.a) Concessioni, licenze, marchi e diritti simili</v>
          </cell>
          <cell r="K20">
            <v>0</v>
          </cell>
          <cell r="M20">
            <v>0</v>
          </cell>
          <cell r="S20">
            <v>0</v>
          </cell>
          <cell r="U20">
            <v>0</v>
          </cell>
          <cell r="AA20">
            <v>0</v>
          </cell>
          <cell r="AC20">
            <v>0</v>
          </cell>
          <cell r="AI20">
            <v>0</v>
          </cell>
          <cell r="AK20">
            <v>0</v>
          </cell>
          <cell r="AQ20">
            <v>0</v>
          </cell>
          <cell r="AS20">
            <v>0</v>
          </cell>
          <cell r="AY20">
            <v>0</v>
          </cell>
          <cell r="BA20">
            <v>0</v>
          </cell>
          <cell r="BG20">
            <v>0</v>
          </cell>
          <cell r="BI20">
            <v>0</v>
          </cell>
          <cell r="BO20">
            <v>0</v>
          </cell>
          <cell r="BQ20">
            <v>0</v>
          </cell>
          <cell r="BW20">
            <v>0</v>
          </cell>
          <cell r="BY20">
            <v>0</v>
          </cell>
          <cell r="CE20">
            <v>0</v>
          </cell>
          <cell r="CG20">
            <v>0</v>
          </cell>
          <cell r="CM20">
            <v>0</v>
          </cell>
          <cell r="CO20">
            <v>0</v>
          </cell>
          <cell r="CU20">
            <v>0</v>
          </cell>
          <cell r="CW20">
            <v>0</v>
          </cell>
          <cell r="DC20">
            <v>0</v>
          </cell>
          <cell r="DE20">
            <v>0</v>
          </cell>
          <cell r="DK20">
            <v>0</v>
          </cell>
          <cell r="DM20">
            <v>0</v>
          </cell>
          <cell r="DS20">
            <v>0</v>
          </cell>
          <cell r="DU20">
            <v>0</v>
          </cell>
          <cell r="EA20">
            <v>0</v>
          </cell>
          <cell r="EC20">
            <v>0</v>
          </cell>
          <cell r="EE20">
            <v>0</v>
          </cell>
          <cell r="EG20">
            <v>0</v>
          </cell>
          <cell r="EI20">
            <v>0</v>
          </cell>
          <cell r="EK20">
            <v>0</v>
          </cell>
          <cell r="EM20">
            <v>0</v>
          </cell>
          <cell r="EO20">
            <v>0</v>
          </cell>
          <cell r="EQ20">
            <v>0</v>
          </cell>
          <cell r="ES20">
            <v>0</v>
          </cell>
          <cell r="EU20">
            <v>0</v>
          </cell>
          <cell r="EW20">
            <v>0</v>
          </cell>
          <cell r="EY20">
            <v>0</v>
          </cell>
          <cell r="FA20">
            <v>0</v>
          </cell>
          <cell r="FC20">
            <v>0</v>
          </cell>
          <cell r="FG20">
            <v>0</v>
          </cell>
          <cell r="FI20">
            <v>0</v>
          </cell>
        </row>
        <row r="21">
          <cell r="C21" t="str">
            <v>AAA150</v>
          </cell>
          <cell r="E21" t="str">
            <v>A.I.5.b) F.do Amm.to concessioni, licenze, marchi e diritti simili</v>
          </cell>
          <cell r="K21">
            <v>0</v>
          </cell>
          <cell r="M21">
            <v>0</v>
          </cell>
          <cell r="S21">
            <v>0</v>
          </cell>
          <cell r="U21">
            <v>0</v>
          </cell>
          <cell r="AA21">
            <v>0</v>
          </cell>
          <cell r="AC21">
            <v>0</v>
          </cell>
          <cell r="AI21">
            <v>0</v>
          </cell>
          <cell r="AK21">
            <v>0</v>
          </cell>
          <cell r="AQ21">
            <v>0</v>
          </cell>
          <cell r="AS21">
            <v>0</v>
          </cell>
          <cell r="AY21">
            <v>0</v>
          </cell>
          <cell r="BA21">
            <v>0</v>
          </cell>
          <cell r="BG21">
            <v>0</v>
          </cell>
          <cell r="BI21">
            <v>0</v>
          </cell>
          <cell r="BO21">
            <v>0</v>
          </cell>
          <cell r="BQ21">
            <v>0</v>
          </cell>
          <cell r="BW21">
            <v>0</v>
          </cell>
          <cell r="BY21">
            <v>0</v>
          </cell>
          <cell r="CE21">
            <v>0</v>
          </cell>
          <cell r="CG21">
            <v>0</v>
          </cell>
          <cell r="CM21">
            <v>0</v>
          </cell>
          <cell r="CO21">
            <v>0</v>
          </cell>
          <cell r="CU21">
            <v>0</v>
          </cell>
          <cell r="CW21">
            <v>0</v>
          </cell>
          <cell r="DC21">
            <v>0</v>
          </cell>
          <cell r="DE21">
            <v>0</v>
          </cell>
          <cell r="DK21">
            <v>0</v>
          </cell>
          <cell r="DM21">
            <v>0</v>
          </cell>
          <cell r="DS21">
            <v>0</v>
          </cell>
          <cell r="DU21">
            <v>0</v>
          </cell>
          <cell r="EA21">
            <v>0</v>
          </cell>
          <cell r="EC21">
            <v>0</v>
          </cell>
          <cell r="EE21">
            <v>0</v>
          </cell>
          <cell r="EG21">
            <v>0</v>
          </cell>
          <cell r="EI21">
            <v>0</v>
          </cell>
          <cell r="EK21">
            <v>0</v>
          </cell>
          <cell r="EM21">
            <v>0</v>
          </cell>
          <cell r="EO21">
            <v>0</v>
          </cell>
          <cell r="EQ21">
            <v>0</v>
          </cell>
          <cell r="ES21">
            <v>0</v>
          </cell>
          <cell r="EU21">
            <v>0</v>
          </cell>
          <cell r="EW21">
            <v>0</v>
          </cell>
          <cell r="EY21">
            <v>0</v>
          </cell>
          <cell r="FA21">
            <v>0</v>
          </cell>
          <cell r="FC21">
            <v>0</v>
          </cell>
          <cell r="FG21">
            <v>0</v>
          </cell>
          <cell r="FI21">
            <v>0</v>
          </cell>
        </row>
        <row r="22">
          <cell r="C22" t="str">
            <v>AAA160</v>
          </cell>
          <cell r="E22" t="str">
            <v>A.I.5.c) Migliorie su beni di terzi</v>
          </cell>
          <cell r="K22">
            <v>0</v>
          </cell>
          <cell r="M22">
            <v>0</v>
          </cell>
          <cell r="S22">
            <v>0</v>
          </cell>
          <cell r="U22">
            <v>0</v>
          </cell>
          <cell r="AA22">
            <v>0</v>
          </cell>
          <cell r="AC22">
            <v>0</v>
          </cell>
          <cell r="AI22">
            <v>0</v>
          </cell>
          <cell r="AK22">
            <v>0</v>
          </cell>
          <cell r="AQ22">
            <v>0</v>
          </cell>
          <cell r="AS22">
            <v>0</v>
          </cell>
          <cell r="AY22">
            <v>0</v>
          </cell>
          <cell r="BA22">
            <v>0</v>
          </cell>
          <cell r="BG22">
            <v>0</v>
          </cell>
          <cell r="BI22">
            <v>0</v>
          </cell>
          <cell r="BO22">
            <v>0</v>
          </cell>
          <cell r="BQ22">
            <v>0</v>
          </cell>
          <cell r="BW22">
            <v>0</v>
          </cell>
          <cell r="BY22">
            <v>0</v>
          </cell>
          <cell r="CE22">
            <v>0</v>
          </cell>
          <cell r="CG22">
            <v>0</v>
          </cell>
          <cell r="CM22">
            <v>0</v>
          </cell>
          <cell r="CO22">
            <v>0</v>
          </cell>
          <cell r="CU22">
            <v>0</v>
          </cell>
          <cell r="CW22">
            <v>0</v>
          </cell>
          <cell r="DC22">
            <v>0</v>
          </cell>
          <cell r="DE22">
            <v>0</v>
          </cell>
          <cell r="DK22">
            <v>0</v>
          </cell>
          <cell r="DM22">
            <v>0</v>
          </cell>
          <cell r="DS22">
            <v>0</v>
          </cell>
          <cell r="DU22">
            <v>0</v>
          </cell>
          <cell r="EA22">
            <v>0</v>
          </cell>
          <cell r="EC22">
            <v>0</v>
          </cell>
          <cell r="EE22">
            <v>0</v>
          </cell>
          <cell r="EG22">
            <v>0</v>
          </cell>
          <cell r="EI22">
            <v>0</v>
          </cell>
          <cell r="EK22">
            <v>0</v>
          </cell>
          <cell r="EM22">
            <v>0</v>
          </cell>
          <cell r="EO22">
            <v>0</v>
          </cell>
          <cell r="EQ22">
            <v>0</v>
          </cell>
          <cell r="ES22">
            <v>0</v>
          </cell>
          <cell r="EU22">
            <v>0</v>
          </cell>
          <cell r="EW22">
            <v>0</v>
          </cell>
          <cell r="EY22">
            <v>0</v>
          </cell>
          <cell r="FA22">
            <v>0</v>
          </cell>
          <cell r="FC22">
            <v>0</v>
          </cell>
          <cell r="FG22">
            <v>0</v>
          </cell>
          <cell r="FI22">
            <v>0</v>
          </cell>
        </row>
        <row r="23">
          <cell r="C23" t="str">
            <v>AAA170</v>
          </cell>
          <cell r="E23" t="str">
            <v>A.I.5.d) F.do Amm.to migliorie su beni di terzi</v>
          </cell>
          <cell r="K23">
            <v>0</v>
          </cell>
          <cell r="M23">
            <v>0</v>
          </cell>
          <cell r="S23">
            <v>0</v>
          </cell>
          <cell r="U23">
            <v>0</v>
          </cell>
          <cell r="AA23">
            <v>0</v>
          </cell>
          <cell r="AC23">
            <v>0</v>
          </cell>
          <cell r="AI23">
            <v>0</v>
          </cell>
          <cell r="AK23">
            <v>0</v>
          </cell>
          <cell r="AQ23">
            <v>0</v>
          </cell>
          <cell r="AS23">
            <v>0</v>
          </cell>
          <cell r="AY23">
            <v>0</v>
          </cell>
          <cell r="BA23">
            <v>0</v>
          </cell>
          <cell r="BG23">
            <v>0</v>
          </cell>
          <cell r="BI23">
            <v>0</v>
          </cell>
          <cell r="BO23">
            <v>0</v>
          </cell>
          <cell r="BQ23">
            <v>0</v>
          </cell>
          <cell r="BW23">
            <v>0</v>
          </cell>
          <cell r="BY23">
            <v>0</v>
          </cell>
          <cell r="CE23">
            <v>0</v>
          </cell>
          <cell r="CG23">
            <v>0</v>
          </cell>
          <cell r="CM23">
            <v>0</v>
          </cell>
          <cell r="CO23">
            <v>0</v>
          </cell>
          <cell r="CU23">
            <v>0</v>
          </cell>
          <cell r="CW23">
            <v>0</v>
          </cell>
          <cell r="DC23">
            <v>0</v>
          </cell>
          <cell r="DE23">
            <v>0</v>
          </cell>
          <cell r="DK23">
            <v>0</v>
          </cell>
          <cell r="DM23">
            <v>0</v>
          </cell>
          <cell r="DS23">
            <v>0</v>
          </cell>
          <cell r="DU23">
            <v>0</v>
          </cell>
          <cell r="EA23">
            <v>0</v>
          </cell>
          <cell r="EC23">
            <v>0</v>
          </cell>
          <cell r="EE23">
            <v>0</v>
          </cell>
          <cell r="EG23">
            <v>0</v>
          </cell>
          <cell r="EI23">
            <v>0</v>
          </cell>
          <cell r="EK23">
            <v>0</v>
          </cell>
          <cell r="EM23">
            <v>0</v>
          </cell>
          <cell r="EO23">
            <v>0</v>
          </cell>
          <cell r="EQ23">
            <v>0</v>
          </cell>
          <cell r="ES23">
            <v>0</v>
          </cell>
          <cell r="EU23">
            <v>0</v>
          </cell>
          <cell r="EW23">
            <v>0</v>
          </cell>
          <cell r="EY23">
            <v>0</v>
          </cell>
          <cell r="FA23">
            <v>0</v>
          </cell>
          <cell r="FC23">
            <v>0</v>
          </cell>
          <cell r="FG23">
            <v>0</v>
          </cell>
          <cell r="FI23">
            <v>0</v>
          </cell>
        </row>
        <row r="24">
          <cell r="C24" t="str">
            <v>AAA180</v>
          </cell>
          <cell r="E24" t="str">
            <v>A.I.5.e) Pubblicità</v>
          </cell>
          <cell r="K24">
            <v>0</v>
          </cell>
          <cell r="M24">
            <v>0</v>
          </cell>
          <cell r="S24">
            <v>0</v>
          </cell>
          <cell r="U24">
            <v>0</v>
          </cell>
          <cell r="AA24">
            <v>0</v>
          </cell>
          <cell r="AC24">
            <v>0</v>
          </cell>
          <cell r="AI24">
            <v>0</v>
          </cell>
          <cell r="AK24">
            <v>0</v>
          </cell>
          <cell r="AQ24">
            <v>0</v>
          </cell>
          <cell r="AS24">
            <v>0</v>
          </cell>
          <cell r="AY24">
            <v>0</v>
          </cell>
          <cell r="BA24">
            <v>0</v>
          </cell>
          <cell r="BG24">
            <v>0</v>
          </cell>
          <cell r="BI24">
            <v>0</v>
          </cell>
          <cell r="BO24">
            <v>0</v>
          </cell>
          <cell r="BQ24">
            <v>0</v>
          </cell>
          <cell r="BW24">
            <v>0</v>
          </cell>
          <cell r="BY24">
            <v>0</v>
          </cell>
          <cell r="CE24">
            <v>0</v>
          </cell>
          <cell r="CG24">
            <v>0</v>
          </cell>
          <cell r="CM24">
            <v>0</v>
          </cell>
          <cell r="CO24">
            <v>0</v>
          </cell>
          <cell r="CU24">
            <v>0</v>
          </cell>
          <cell r="CW24">
            <v>0</v>
          </cell>
          <cell r="DC24">
            <v>0</v>
          </cell>
          <cell r="DE24">
            <v>0</v>
          </cell>
          <cell r="DK24">
            <v>0</v>
          </cell>
          <cell r="DM24">
            <v>0</v>
          </cell>
          <cell r="DS24">
            <v>0</v>
          </cell>
          <cell r="DU24">
            <v>0</v>
          </cell>
          <cell r="EA24">
            <v>0</v>
          </cell>
          <cell r="EC24">
            <v>0</v>
          </cell>
          <cell r="EE24">
            <v>0</v>
          </cell>
          <cell r="EG24">
            <v>0</v>
          </cell>
          <cell r="EI24">
            <v>0</v>
          </cell>
          <cell r="EK24">
            <v>0</v>
          </cell>
          <cell r="EM24">
            <v>0</v>
          </cell>
          <cell r="EO24">
            <v>0</v>
          </cell>
          <cell r="EQ24">
            <v>0</v>
          </cell>
          <cell r="ES24">
            <v>0</v>
          </cell>
          <cell r="EU24">
            <v>0</v>
          </cell>
          <cell r="EW24">
            <v>0</v>
          </cell>
          <cell r="EY24">
            <v>0</v>
          </cell>
          <cell r="FA24">
            <v>0</v>
          </cell>
          <cell r="FC24">
            <v>0</v>
          </cell>
          <cell r="FG24">
            <v>0</v>
          </cell>
          <cell r="FI24">
            <v>0</v>
          </cell>
        </row>
        <row r="25">
          <cell r="C25" t="str">
            <v>AAA190</v>
          </cell>
          <cell r="E25" t="str">
            <v>A.I.5.f) F.do Amm.to pubblicità</v>
          </cell>
          <cell r="K25">
            <v>0</v>
          </cell>
          <cell r="M25">
            <v>0</v>
          </cell>
          <cell r="S25">
            <v>0</v>
          </cell>
          <cell r="U25">
            <v>0</v>
          </cell>
          <cell r="AA25">
            <v>0</v>
          </cell>
          <cell r="AC25">
            <v>0</v>
          </cell>
          <cell r="AI25">
            <v>0</v>
          </cell>
          <cell r="AK25">
            <v>0</v>
          </cell>
          <cell r="AQ25">
            <v>0</v>
          </cell>
          <cell r="AS25">
            <v>0</v>
          </cell>
          <cell r="AY25">
            <v>0</v>
          </cell>
          <cell r="BA25">
            <v>0</v>
          </cell>
          <cell r="BG25">
            <v>0</v>
          </cell>
          <cell r="BI25">
            <v>0</v>
          </cell>
          <cell r="BO25">
            <v>0</v>
          </cell>
          <cell r="BQ25">
            <v>0</v>
          </cell>
          <cell r="BW25">
            <v>0</v>
          </cell>
          <cell r="BY25">
            <v>0</v>
          </cell>
          <cell r="CE25">
            <v>0</v>
          </cell>
          <cell r="CG25">
            <v>0</v>
          </cell>
          <cell r="CM25">
            <v>0</v>
          </cell>
          <cell r="CO25">
            <v>0</v>
          </cell>
          <cell r="CU25">
            <v>0</v>
          </cell>
          <cell r="CW25">
            <v>0</v>
          </cell>
          <cell r="DC25">
            <v>0</v>
          </cell>
          <cell r="DE25">
            <v>0</v>
          </cell>
          <cell r="DK25">
            <v>0</v>
          </cell>
          <cell r="DM25">
            <v>0</v>
          </cell>
          <cell r="DS25">
            <v>0</v>
          </cell>
          <cell r="DU25">
            <v>0</v>
          </cell>
          <cell r="EA25">
            <v>0</v>
          </cell>
          <cell r="EC25">
            <v>0</v>
          </cell>
          <cell r="EE25">
            <v>0</v>
          </cell>
          <cell r="EG25">
            <v>0</v>
          </cell>
          <cell r="EI25">
            <v>0</v>
          </cell>
          <cell r="EK25">
            <v>0</v>
          </cell>
          <cell r="EM25">
            <v>0</v>
          </cell>
          <cell r="EO25">
            <v>0</v>
          </cell>
          <cell r="EQ25">
            <v>0</v>
          </cell>
          <cell r="ES25">
            <v>0</v>
          </cell>
          <cell r="EU25">
            <v>0</v>
          </cell>
          <cell r="EW25">
            <v>0</v>
          </cell>
          <cell r="EY25">
            <v>0</v>
          </cell>
          <cell r="FA25">
            <v>0</v>
          </cell>
          <cell r="FC25">
            <v>0</v>
          </cell>
          <cell r="FG25">
            <v>0</v>
          </cell>
          <cell r="FI25">
            <v>0</v>
          </cell>
        </row>
        <row r="26">
          <cell r="C26" t="str">
            <v>AAA200</v>
          </cell>
          <cell r="E26" t="str">
            <v>A.I.5.g) Altre immobilizzazioni immateriali</v>
          </cell>
          <cell r="K26">
            <v>0</v>
          </cell>
          <cell r="M26">
            <v>0</v>
          </cell>
          <cell r="S26">
            <v>0</v>
          </cell>
          <cell r="U26">
            <v>0</v>
          </cell>
          <cell r="AA26">
            <v>0</v>
          </cell>
          <cell r="AC26">
            <v>0</v>
          </cell>
          <cell r="AI26">
            <v>0</v>
          </cell>
          <cell r="AK26">
            <v>0</v>
          </cell>
          <cell r="AQ26">
            <v>0</v>
          </cell>
          <cell r="AS26">
            <v>0</v>
          </cell>
          <cell r="AY26">
            <v>0</v>
          </cell>
          <cell r="BA26">
            <v>0</v>
          </cell>
          <cell r="BG26">
            <v>0</v>
          </cell>
          <cell r="BI26">
            <v>0</v>
          </cell>
          <cell r="BO26">
            <v>0</v>
          </cell>
          <cell r="BQ26">
            <v>0</v>
          </cell>
          <cell r="BW26">
            <v>0</v>
          </cell>
          <cell r="BY26">
            <v>0</v>
          </cell>
          <cell r="CE26">
            <v>0</v>
          </cell>
          <cell r="CG26">
            <v>0</v>
          </cell>
          <cell r="CM26">
            <v>0</v>
          </cell>
          <cell r="CO26">
            <v>0</v>
          </cell>
          <cell r="CU26">
            <v>0</v>
          </cell>
          <cell r="CW26">
            <v>0</v>
          </cell>
          <cell r="DC26">
            <v>0</v>
          </cell>
          <cell r="DE26">
            <v>0</v>
          </cell>
          <cell r="DK26">
            <v>0</v>
          </cell>
          <cell r="DM26">
            <v>0</v>
          </cell>
          <cell r="DS26">
            <v>0</v>
          </cell>
          <cell r="DU26">
            <v>0</v>
          </cell>
          <cell r="EA26">
            <v>0</v>
          </cell>
          <cell r="EC26">
            <v>0</v>
          </cell>
          <cell r="EE26">
            <v>1166</v>
          </cell>
          <cell r="EG26">
            <v>973</v>
          </cell>
          <cell r="EI26">
            <v>193</v>
          </cell>
          <cell r="EK26">
            <v>0.19835560123329907</v>
          </cell>
          <cell r="EM26">
            <v>1166</v>
          </cell>
          <cell r="EO26">
            <v>973</v>
          </cell>
          <cell r="EQ26">
            <v>193</v>
          </cell>
          <cell r="ES26">
            <v>0.19835560123329907</v>
          </cell>
          <cell r="EU26">
            <v>0</v>
          </cell>
          <cell r="EW26">
            <v>0</v>
          </cell>
          <cell r="EY26">
            <v>0</v>
          </cell>
          <cell r="FA26">
            <v>0</v>
          </cell>
          <cell r="FC26">
            <v>0</v>
          </cell>
          <cell r="FG26">
            <v>0</v>
          </cell>
          <cell r="FI26">
            <v>0</v>
          </cell>
        </row>
        <row r="27">
          <cell r="C27" t="str">
            <v>AAA210</v>
          </cell>
          <cell r="E27" t="str">
            <v>A.I.5.h) F.do Amm.to altre immobilizzazioni immateriali</v>
          </cell>
          <cell r="K27">
            <v>0</v>
          </cell>
          <cell r="M27">
            <v>0</v>
          </cell>
          <cell r="S27">
            <v>0</v>
          </cell>
          <cell r="U27">
            <v>0</v>
          </cell>
          <cell r="AA27">
            <v>0</v>
          </cell>
          <cell r="AC27">
            <v>0</v>
          </cell>
          <cell r="AI27">
            <v>0</v>
          </cell>
          <cell r="AK27">
            <v>0</v>
          </cell>
          <cell r="AQ27">
            <v>0</v>
          </cell>
          <cell r="AS27">
            <v>0</v>
          </cell>
          <cell r="AY27">
            <v>0</v>
          </cell>
          <cell r="BA27">
            <v>0</v>
          </cell>
          <cell r="BG27">
            <v>0</v>
          </cell>
          <cell r="BI27">
            <v>0</v>
          </cell>
          <cell r="BO27">
            <v>0</v>
          </cell>
          <cell r="BQ27">
            <v>0</v>
          </cell>
          <cell r="BW27">
            <v>0</v>
          </cell>
          <cell r="BY27">
            <v>0</v>
          </cell>
          <cell r="CE27">
            <v>0</v>
          </cell>
          <cell r="CG27">
            <v>0</v>
          </cell>
          <cell r="CM27">
            <v>0</v>
          </cell>
          <cell r="CO27">
            <v>0</v>
          </cell>
          <cell r="CU27">
            <v>0</v>
          </cell>
          <cell r="CW27">
            <v>0</v>
          </cell>
          <cell r="DC27">
            <v>0</v>
          </cell>
          <cell r="DE27">
            <v>0</v>
          </cell>
          <cell r="DK27">
            <v>0</v>
          </cell>
          <cell r="DM27">
            <v>0</v>
          </cell>
          <cell r="DS27">
            <v>0</v>
          </cell>
          <cell r="DU27">
            <v>0</v>
          </cell>
          <cell r="EA27">
            <v>0</v>
          </cell>
          <cell r="EC27">
            <v>0</v>
          </cell>
          <cell r="EE27">
            <v>-16</v>
          </cell>
          <cell r="EG27">
            <v>-6</v>
          </cell>
          <cell r="EI27">
            <v>-10</v>
          </cell>
          <cell r="EK27">
            <v>1.6666666666666667</v>
          </cell>
          <cell r="EM27">
            <v>-16</v>
          </cell>
          <cell r="EO27">
            <v>-6</v>
          </cell>
          <cell r="EQ27">
            <v>-10</v>
          </cell>
          <cell r="ES27">
            <v>1.6666666666666667</v>
          </cell>
          <cell r="EU27">
            <v>0</v>
          </cell>
          <cell r="EW27">
            <v>0</v>
          </cell>
          <cell r="EY27">
            <v>0</v>
          </cell>
          <cell r="FA27">
            <v>0</v>
          </cell>
          <cell r="FC27">
            <v>0</v>
          </cell>
          <cell r="FG27">
            <v>0</v>
          </cell>
          <cell r="FI27">
            <v>0</v>
          </cell>
        </row>
        <row r="28">
          <cell r="C28" t="str">
            <v>AAA220</v>
          </cell>
          <cell r="E28" t="str">
            <v>A.I.6) Fondo Svalutazione immobilizzazioni immateriali</v>
          </cell>
          <cell r="K28">
            <v>0</v>
          </cell>
          <cell r="M28">
            <v>0</v>
          </cell>
          <cell r="S28">
            <v>0</v>
          </cell>
          <cell r="U28">
            <v>0</v>
          </cell>
          <cell r="AA28">
            <v>0</v>
          </cell>
          <cell r="AC28">
            <v>0</v>
          </cell>
          <cell r="AI28">
            <v>0</v>
          </cell>
          <cell r="AK28">
            <v>0</v>
          </cell>
          <cell r="AQ28">
            <v>0</v>
          </cell>
          <cell r="AS28">
            <v>0</v>
          </cell>
          <cell r="AY28">
            <v>0</v>
          </cell>
          <cell r="BA28">
            <v>0</v>
          </cell>
          <cell r="BG28">
            <v>0</v>
          </cell>
          <cell r="BI28">
            <v>0</v>
          </cell>
          <cell r="BO28">
            <v>0</v>
          </cell>
          <cell r="BQ28">
            <v>0</v>
          </cell>
          <cell r="BW28">
            <v>0</v>
          </cell>
          <cell r="BY28">
            <v>0</v>
          </cell>
          <cell r="CE28">
            <v>0</v>
          </cell>
          <cell r="CG28">
            <v>0</v>
          </cell>
          <cell r="CM28">
            <v>0</v>
          </cell>
          <cell r="CO28">
            <v>0</v>
          </cell>
          <cell r="CU28">
            <v>0</v>
          </cell>
          <cell r="CW28">
            <v>0</v>
          </cell>
          <cell r="DC28">
            <v>0</v>
          </cell>
          <cell r="DE28">
            <v>0</v>
          </cell>
          <cell r="DK28">
            <v>0</v>
          </cell>
          <cell r="DM28">
            <v>0</v>
          </cell>
          <cell r="DS28">
            <v>0</v>
          </cell>
          <cell r="DU28">
            <v>0</v>
          </cell>
          <cell r="EA28">
            <v>0</v>
          </cell>
          <cell r="EC28">
            <v>0</v>
          </cell>
          <cell r="EE28">
            <v>0</v>
          </cell>
          <cell r="EG28">
            <v>0</v>
          </cell>
          <cell r="EI28">
            <v>0</v>
          </cell>
          <cell r="EK28">
            <v>0</v>
          </cell>
          <cell r="EM28">
            <v>0</v>
          </cell>
          <cell r="EO28">
            <v>0</v>
          </cell>
          <cell r="EQ28">
            <v>0</v>
          </cell>
          <cell r="ES28">
            <v>0</v>
          </cell>
          <cell r="EU28">
            <v>0</v>
          </cell>
          <cell r="EW28">
            <v>0</v>
          </cell>
          <cell r="EY28">
            <v>0</v>
          </cell>
          <cell r="FA28">
            <v>0</v>
          </cell>
          <cell r="FC28">
            <v>0</v>
          </cell>
          <cell r="FG28">
            <v>0</v>
          </cell>
          <cell r="FI28">
            <v>0</v>
          </cell>
        </row>
        <row r="29">
          <cell r="C29" t="str">
            <v>AAA230</v>
          </cell>
          <cell r="E29" t="str">
            <v>A.I.6.a) F.do Svalut. Costi di impianto e di ampliamento</v>
          </cell>
          <cell r="K29">
            <v>0</v>
          </cell>
          <cell r="M29">
            <v>0</v>
          </cell>
          <cell r="S29">
            <v>0</v>
          </cell>
          <cell r="U29">
            <v>0</v>
          </cell>
          <cell r="AA29">
            <v>0</v>
          </cell>
          <cell r="AC29">
            <v>0</v>
          </cell>
          <cell r="AI29">
            <v>0</v>
          </cell>
          <cell r="AK29">
            <v>0</v>
          </cell>
          <cell r="AQ29">
            <v>0</v>
          </cell>
          <cell r="AS29">
            <v>0</v>
          </cell>
          <cell r="AY29">
            <v>0</v>
          </cell>
          <cell r="BA29">
            <v>0</v>
          </cell>
          <cell r="BG29">
            <v>0</v>
          </cell>
          <cell r="BI29">
            <v>0</v>
          </cell>
          <cell r="BO29">
            <v>0</v>
          </cell>
          <cell r="BQ29">
            <v>0</v>
          </cell>
          <cell r="BW29">
            <v>0</v>
          </cell>
          <cell r="BY29">
            <v>0</v>
          </cell>
          <cell r="CE29">
            <v>0</v>
          </cell>
          <cell r="CG29">
            <v>0</v>
          </cell>
          <cell r="CM29">
            <v>0</v>
          </cell>
          <cell r="CO29">
            <v>0</v>
          </cell>
          <cell r="CU29">
            <v>0</v>
          </cell>
          <cell r="CW29">
            <v>0</v>
          </cell>
          <cell r="DC29">
            <v>0</v>
          </cell>
          <cell r="DE29">
            <v>0</v>
          </cell>
          <cell r="DK29">
            <v>0</v>
          </cell>
          <cell r="DM29">
            <v>0</v>
          </cell>
          <cell r="DS29">
            <v>0</v>
          </cell>
          <cell r="DU29">
            <v>0</v>
          </cell>
          <cell r="EA29">
            <v>0</v>
          </cell>
          <cell r="EC29">
            <v>0</v>
          </cell>
          <cell r="EE29">
            <v>0</v>
          </cell>
          <cell r="EG29">
            <v>0</v>
          </cell>
          <cell r="EI29">
            <v>0</v>
          </cell>
          <cell r="EK29">
            <v>0</v>
          </cell>
          <cell r="EM29">
            <v>0</v>
          </cell>
          <cell r="EO29">
            <v>0</v>
          </cell>
          <cell r="EQ29">
            <v>0</v>
          </cell>
          <cell r="ES29">
            <v>0</v>
          </cell>
          <cell r="EU29">
            <v>0</v>
          </cell>
          <cell r="EW29">
            <v>0</v>
          </cell>
          <cell r="EY29">
            <v>0</v>
          </cell>
          <cell r="FA29">
            <v>0</v>
          </cell>
          <cell r="FC29">
            <v>0</v>
          </cell>
          <cell r="FG29">
            <v>0</v>
          </cell>
          <cell r="FI29">
            <v>0</v>
          </cell>
        </row>
        <row r="30">
          <cell r="C30" t="str">
            <v>AAA240</v>
          </cell>
          <cell r="E30" t="str">
            <v>A.I.6.b) F.do Svalut. Costi di ricerca e sviluppo</v>
          </cell>
          <cell r="K30">
            <v>0</v>
          </cell>
          <cell r="M30">
            <v>0</v>
          </cell>
          <cell r="S30">
            <v>0</v>
          </cell>
          <cell r="U30">
            <v>0</v>
          </cell>
          <cell r="AA30">
            <v>0</v>
          </cell>
          <cell r="AC30">
            <v>0</v>
          </cell>
          <cell r="AI30">
            <v>0</v>
          </cell>
          <cell r="AK30">
            <v>0</v>
          </cell>
          <cell r="AQ30">
            <v>0</v>
          </cell>
          <cell r="AS30">
            <v>0</v>
          </cell>
          <cell r="AY30">
            <v>0</v>
          </cell>
          <cell r="BA30">
            <v>0</v>
          </cell>
          <cell r="BG30">
            <v>0</v>
          </cell>
          <cell r="BI30">
            <v>0</v>
          </cell>
          <cell r="BO30">
            <v>0</v>
          </cell>
          <cell r="BQ30">
            <v>0</v>
          </cell>
          <cell r="BW30">
            <v>0</v>
          </cell>
          <cell r="BY30">
            <v>0</v>
          </cell>
          <cell r="CE30">
            <v>0</v>
          </cell>
          <cell r="CG30">
            <v>0</v>
          </cell>
          <cell r="CM30">
            <v>0</v>
          </cell>
          <cell r="CO30">
            <v>0</v>
          </cell>
          <cell r="CU30">
            <v>0</v>
          </cell>
          <cell r="CW30">
            <v>0</v>
          </cell>
          <cell r="DC30">
            <v>0</v>
          </cell>
          <cell r="DE30">
            <v>0</v>
          </cell>
          <cell r="DK30">
            <v>0</v>
          </cell>
          <cell r="DM30">
            <v>0</v>
          </cell>
          <cell r="DS30">
            <v>0</v>
          </cell>
          <cell r="DU30">
            <v>0</v>
          </cell>
          <cell r="EA30">
            <v>0</v>
          </cell>
          <cell r="EC30">
            <v>0</v>
          </cell>
          <cell r="EE30">
            <v>0</v>
          </cell>
          <cell r="EG30">
            <v>0</v>
          </cell>
          <cell r="EI30">
            <v>0</v>
          </cell>
          <cell r="EK30">
            <v>0</v>
          </cell>
          <cell r="EM30">
            <v>0</v>
          </cell>
          <cell r="EO30">
            <v>0</v>
          </cell>
          <cell r="EQ30">
            <v>0</v>
          </cell>
          <cell r="ES30">
            <v>0</v>
          </cell>
          <cell r="EU30">
            <v>0</v>
          </cell>
          <cell r="EW30">
            <v>0</v>
          </cell>
          <cell r="EY30">
            <v>0</v>
          </cell>
          <cell r="FA30">
            <v>0</v>
          </cell>
          <cell r="FC30">
            <v>0</v>
          </cell>
          <cell r="FG30">
            <v>0</v>
          </cell>
          <cell r="FI30">
            <v>0</v>
          </cell>
        </row>
        <row r="31">
          <cell r="C31" t="str">
            <v>AAA250</v>
          </cell>
          <cell r="E31" t="str">
            <v>A.I.6.c) F.do Svalut. Diritti di brevetto e diritti di utilizzazione delle opere d'ingegno</v>
          </cell>
          <cell r="K31">
            <v>0</v>
          </cell>
          <cell r="M31">
            <v>0</v>
          </cell>
          <cell r="S31">
            <v>0</v>
          </cell>
          <cell r="U31">
            <v>0</v>
          </cell>
          <cell r="AA31">
            <v>0</v>
          </cell>
          <cell r="AC31">
            <v>0</v>
          </cell>
          <cell r="AI31">
            <v>0</v>
          </cell>
          <cell r="AK31">
            <v>0</v>
          </cell>
          <cell r="AQ31">
            <v>0</v>
          </cell>
          <cell r="AS31">
            <v>0</v>
          </cell>
          <cell r="AY31">
            <v>0</v>
          </cell>
          <cell r="BA31">
            <v>0</v>
          </cell>
          <cell r="BG31">
            <v>0</v>
          </cell>
          <cell r="BI31">
            <v>0</v>
          </cell>
          <cell r="BO31">
            <v>0</v>
          </cell>
          <cell r="BQ31">
            <v>0</v>
          </cell>
          <cell r="BW31">
            <v>0</v>
          </cell>
          <cell r="BY31">
            <v>0</v>
          </cell>
          <cell r="CE31">
            <v>0</v>
          </cell>
          <cell r="CG31">
            <v>0</v>
          </cell>
          <cell r="CM31">
            <v>0</v>
          </cell>
          <cell r="CO31">
            <v>0</v>
          </cell>
          <cell r="CU31">
            <v>0</v>
          </cell>
          <cell r="CW31">
            <v>0</v>
          </cell>
          <cell r="DC31">
            <v>0</v>
          </cell>
          <cell r="DE31">
            <v>0</v>
          </cell>
          <cell r="DK31">
            <v>0</v>
          </cell>
          <cell r="DM31">
            <v>0</v>
          </cell>
          <cell r="DS31">
            <v>0</v>
          </cell>
          <cell r="DU31">
            <v>0</v>
          </cell>
          <cell r="EA31">
            <v>0</v>
          </cell>
          <cell r="EC31">
            <v>0</v>
          </cell>
          <cell r="EE31">
            <v>0</v>
          </cell>
          <cell r="EG31">
            <v>0</v>
          </cell>
          <cell r="EI31">
            <v>0</v>
          </cell>
          <cell r="EK31">
            <v>0</v>
          </cell>
          <cell r="EM31">
            <v>0</v>
          </cell>
          <cell r="EO31">
            <v>0</v>
          </cell>
          <cell r="EQ31">
            <v>0</v>
          </cell>
          <cell r="ES31">
            <v>0</v>
          </cell>
          <cell r="EU31">
            <v>0</v>
          </cell>
          <cell r="EW31">
            <v>0</v>
          </cell>
          <cell r="EY31">
            <v>0</v>
          </cell>
          <cell r="FA31">
            <v>0</v>
          </cell>
          <cell r="FC31">
            <v>0</v>
          </cell>
          <cell r="FG31">
            <v>0</v>
          </cell>
          <cell r="FI31">
            <v>0</v>
          </cell>
        </row>
        <row r="32">
          <cell r="C32" t="str">
            <v>AAA260</v>
          </cell>
          <cell r="E32" t="str">
            <v>A.I.6.d) F.do Svalut. Altre immobilizzazioni immateriali</v>
          </cell>
          <cell r="K32">
            <v>0</v>
          </cell>
          <cell r="M32">
            <v>0</v>
          </cell>
          <cell r="S32">
            <v>0</v>
          </cell>
          <cell r="U32">
            <v>0</v>
          </cell>
          <cell r="AA32">
            <v>0</v>
          </cell>
          <cell r="AC32">
            <v>0</v>
          </cell>
          <cell r="AI32">
            <v>0</v>
          </cell>
          <cell r="AK32">
            <v>0</v>
          </cell>
          <cell r="AQ32">
            <v>0</v>
          </cell>
          <cell r="AS32">
            <v>0</v>
          </cell>
          <cell r="AY32">
            <v>0</v>
          </cell>
          <cell r="BA32">
            <v>0</v>
          </cell>
          <cell r="BG32">
            <v>0</v>
          </cell>
          <cell r="BI32">
            <v>0</v>
          </cell>
          <cell r="BO32">
            <v>0</v>
          </cell>
          <cell r="BQ32">
            <v>0</v>
          </cell>
          <cell r="BW32">
            <v>0</v>
          </cell>
          <cell r="BY32">
            <v>0</v>
          </cell>
          <cell r="CE32">
            <v>0</v>
          </cell>
          <cell r="CG32">
            <v>0</v>
          </cell>
          <cell r="CM32">
            <v>0</v>
          </cell>
          <cell r="CO32">
            <v>0</v>
          </cell>
          <cell r="CU32">
            <v>0</v>
          </cell>
          <cell r="CW32">
            <v>0</v>
          </cell>
          <cell r="DC32">
            <v>0</v>
          </cell>
          <cell r="DE32">
            <v>0</v>
          </cell>
          <cell r="DK32">
            <v>0</v>
          </cell>
          <cell r="DM32">
            <v>0</v>
          </cell>
          <cell r="DS32">
            <v>0</v>
          </cell>
          <cell r="DU32">
            <v>0</v>
          </cell>
          <cell r="EA32">
            <v>0</v>
          </cell>
          <cell r="EC32">
            <v>0</v>
          </cell>
          <cell r="EE32">
            <v>0</v>
          </cell>
          <cell r="EG32">
            <v>0</v>
          </cell>
          <cell r="EI32">
            <v>0</v>
          </cell>
          <cell r="EK32">
            <v>0</v>
          </cell>
          <cell r="EM32">
            <v>0</v>
          </cell>
          <cell r="EO32">
            <v>0</v>
          </cell>
          <cell r="EQ32">
            <v>0</v>
          </cell>
          <cell r="ES32">
            <v>0</v>
          </cell>
          <cell r="EU32">
            <v>0</v>
          </cell>
          <cell r="EW32">
            <v>0</v>
          </cell>
          <cell r="EY32">
            <v>0</v>
          </cell>
          <cell r="FA32">
            <v>0</v>
          </cell>
          <cell r="FC32">
            <v>0</v>
          </cell>
          <cell r="FG32">
            <v>0</v>
          </cell>
          <cell r="FI32">
            <v>0</v>
          </cell>
        </row>
        <row r="33">
          <cell r="C33" t="str">
            <v>AAA270</v>
          </cell>
          <cell r="E33" t="str">
            <v>A.II)  IMMOBILIZZAZIONI MATERIALI</v>
          </cell>
          <cell r="K33">
            <v>0</v>
          </cell>
          <cell r="M33">
            <v>0</v>
          </cell>
          <cell r="S33">
            <v>0</v>
          </cell>
          <cell r="U33">
            <v>0</v>
          </cell>
          <cell r="AA33">
            <v>0</v>
          </cell>
          <cell r="AC33">
            <v>0</v>
          </cell>
          <cell r="AI33">
            <v>0</v>
          </cell>
          <cell r="AK33">
            <v>0</v>
          </cell>
          <cell r="AQ33">
            <v>0</v>
          </cell>
          <cell r="AS33">
            <v>0</v>
          </cell>
          <cell r="AY33">
            <v>0</v>
          </cell>
          <cell r="BA33">
            <v>0</v>
          </cell>
          <cell r="BG33">
            <v>0</v>
          </cell>
          <cell r="BI33">
            <v>0</v>
          </cell>
          <cell r="BO33">
            <v>0</v>
          </cell>
          <cell r="BQ33">
            <v>0</v>
          </cell>
          <cell r="BW33">
            <v>0</v>
          </cell>
          <cell r="BY33">
            <v>0</v>
          </cell>
          <cell r="CE33">
            <v>0</v>
          </cell>
          <cell r="CG33">
            <v>0</v>
          </cell>
          <cell r="CM33">
            <v>0</v>
          </cell>
          <cell r="CO33">
            <v>0</v>
          </cell>
          <cell r="CU33">
            <v>0</v>
          </cell>
          <cell r="CW33">
            <v>0</v>
          </cell>
          <cell r="DC33">
            <v>0</v>
          </cell>
          <cell r="DE33">
            <v>0</v>
          </cell>
          <cell r="DK33">
            <v>0</v>
          </cell>
          <cell r="DM33">
            <v>0</v>
          </cell>
          <cell r="DS33">
            <v>0</v>
          </cell>
          <cell r="DU33">
            <v>0</v>
          </cell>
          <cell r="EA33">
            <v>0</v>
          </cell>
          <cell r="EC33">
            <v>0</v>
          </cell>
          <cell r="EE33">
            <v>140395</v>
          </cell>
          <cell r="EG33">
            <v>141072</v>
          </cell>
          <cell r="EI33">
            <v>-677</v>
          </cell>
          <cell r="EK33">
            <v>-4.798967902914824E-3</v>
          </cell>
          <cell r="EM33">
            <v>140395</v>
          </cell>
          <cell r="EO33">
            <v>141072</v>
          </cell>
          <cell r="EQ33">
            <v>-677</v>
          </cell>
          <cell r="ES33">
            <v>-4.798967902914824E-3</v>
          </cell>
          <cell r="EU33">
            <v>0</v>
          </cell>
          <cell r="EW33">
            <v>0</v>
          </cell>
          <cell r="EY33">
            <v>0</v>
          </cell>
          <cell r="FA33">
            <v>0</v>
          </cell>
          <cell r="FC33">
            <v>0</v>
          </cell>
          <cell r="FG33">
            <v>0</v>
          </cell>
          <cell r="FI33">
            <v>0</v>
          </cell>
        </row>
        <row r="34">
          <cell r="C34" t="str">
            <v>AAA280</v>
          </cell>
          <cell r="E34" t="str">
            <v>A.II.1) Terreni</v>
          </cell>
          <cell r="K34">
            <v>0</v>
          </cell>
          <cell r="M34">
            <v>0</v>
          </cell>
          <cell r="S34">
            <v>0</v>
          </cell>
          <cell r="U34">
            <v>0</v>
          </cell>
          <cell r="AA34">
            <v>0</v>
          </cell>
          <cell r="AC34">
            <v>0</v>
          </cell>
          <cell r="AI34">
            <v>0</v>
          </cell>
          <cell r="AK34">
            <v>0</v>
          </cell>
          <cell r="AQ34">
            <v>0</v>
          </cell>
          <cell r="AS34">
            <v>0</v>
          </cell>
          <cell r="AY34">
            <v>0</v>
          </cell>
          <cell r="BA34">
            <v>0</v>
          </cell>
          <cell r="BG34">
            <v>0</v>
          </cell>
          <cell r="BI34">
            <v>0</v>
          </cell>
          <cell r="BO34">
            <v>0</v>
          </cell>
          <cell r="BQ34">
            <v>0</v>
          </cell>
          <cell r="BW34">
            <v>0</v>
          </cell>
          <cell r="BY34">
            <v>0</v>
          </cell>
          <cell r="CE34">
            <v>0</v>
          </cell>
          <cell r="CG34">
            <v>0</v>
          </cell>
          <cell r="CM34">
            <v>0</v>
          </cell>
          <cell r="CO34">
            <v>0</v>
          </cell>
          <cell r="CU34">
            <v>0</v>
          </cell>
          <cell r="CW34">
            <v>0</v>
          </cell>
          <cell r="DC34">
            <v>0</v>
          </cell>
          <cell r="DE34">
            <v>0</v>
          </cell>
          <cell r="DK34">
            <v>0</v>
          </cell>
          <cell r="DM34">
            <v>0</v>
          </cell>
          <cell r="DS34">
            <v>0</v>
          </cell>
          <cell r="DU34">
            <v>0</v>
          </cell>
          <cell r="EA34">
            <v>0</v>
          </cell>
          <cell r="EC34">
            <v>0</v>
          </cell>
          <cell r="EE34">
            <v>206</v>
          </cell>
          <cell r="EG34">
            <v>209</v>
          </cell>
          <cell r="EI34">
            <v>-3</v>
          </cell>
          <cell r="EK34">
            <v>-1.4354066985645933E-2</v>
          </cell>
          <cell r="EM34">
            <v>206</v>
          </cell>
          <cell r="EO34">
            <v>209</v>
          </cell>
          <cell r="EQ34">
            <v>-3</v>
          </cell>
          <cell r="ES34">
            <v>-1.4354066985645933E-2</v>
          </cell>
          <cell r="EU34">
            <v>0</v>
          </cell>
          <cell r="EW34">
            <v>0</v>
          </cell>
          <cell r="EY34">
            <v>0</v>
          </cell>
          <cell r="FA34">
            <v>0</v>
          </cell>
          <cell r="FC34">
            <v>0</v>
          </cell>
          <cell r="FG34">
            <v>0</v>
          </cell>
          <cell r="FI34">
            <v>0</v>
          </cell>
        </row>
        <row r="35">
          <cell r="C35" t="str">
            <v>AAA290</v>
          </cell>
          <cell r="E35" t="str">
            <v>A.II.1.a) Terreni disponibili</v>
          </cell>
          <cell r="K35">
            <v>0</v>
          </cell>
          <cell r="M35">
            <v>0</v>
          </cell>
          <cell r="S35">
            <v>0</v>
          </cell>
          <cell r="U35">
            <v>0</v>
          </cell>
          <cell r="AA35">
            <v>0</v>
          </cell>
          <cell r="AC35">
            <v>0</v>
          </cell>
          <cell r="AI35">
            <v>0</v>
          </cell>
          <cell r="AK35">
            <v>0</v>
          </cell>
          <cell r="AQ35">
            <v>0</v>
          </cell>
          <cell r="AS35">
            <v>0</v>
          </cell>
          <cell r="AY35">
            <v>0</v>
          </cell>
          <cell r="BA35">
            <v>0</v>
          </cell>
          <cell r="BG35">
            <v>0</v>
          </cell>
          <cell r="BI35">
            <v>0</v>
          </cell>
          <cell r="BO35">
            <v>0</v>
          </cell>
          <cell r="BQ35">
            <v>0</v>
          </cell>
          <cell r="BW35">
            <v>0</v>
          </cell>
          <cell r="BY35">
            <v>0</v>
          </cell>
          <cell r="CE35">
            <v>0</v>
          </cell>
          <cell r="CG35">
            <v>0</v>
          </cell>
          <cell r="CM35">
            <v>0</v>
          </cell>
          <cell r="CO35">
            <v>0</v>
          </cell>
          <cell r="CU35">
            <v>0</v>
          </cell>
          <cell r="CW35">
            <v>0</v>
          </cell>
          <cell r="DC35">
            <v>0</v>
          </cell>
          <cell r="DE35">
            <v>0</v>
          </cell>
          <cell r="DK35">
            <v>0</v>
          </cell>
          <cell r="DM35">
            <v>0</v>
          </cell>
          <cell r="DS35">
            <v>0</v>
          </cell>
          <cell r="DU35">
            <v>0</v>
          </cell>
          <cell r="EA35">
            <v>0</v>
          </cell>
          <cell r="EC35">
            <v>0</v>
          </cell>
          <cell r="EE35">
            <v>206</v>
          </cell>
          <cell r="EG35">
            <v>209</v>
          </cell>
          <cell r="EI35">
            <v>-3</v>
          </cell>
          <cell r="EK35">
            <v>-1.4354066985645933E-2</v>
          </cell>
          <cell r="EM35">
            <v>206</v>
          </cell>
          <cell r="EO35">
            <v>209</v>
          </cell>
          <cell r="EQ35">
            <v>-3</v>
          </cell>
          <cell r="ES35">
            <v>-1.4354066985645933E-2</v>
          </cell>
          <cell r="EU35">
            <v>0</v>
          </cell>
          <cell r="EW35">
            <v>0</v>
          </cell>
          <cell r="EY35">
            <v>0</v>
          </cell>
          <cell r="FA35">
            <v>0</v>
          </cell>
          <cell r="FC35">
            <v>0</v>
          </cell>
          <cell r="FG35">
            <v>0</v>
          </cell>
          <cell r="FI35">
            <v>0</v>
          </cell>
        </row>
        <row r="36">
          <cell r="C36" t="str">
            <v>AAA300</v>
          </cell>
          <cell r="E36" t="str">
            <v>A.II.1.b) Terreni indisponibili</v>
          </cell>
          <cell r="K36">
            <v>0</v>
          </cell>
          <cell r="M36">
            <v>0</v>
          </cell>
          <cell r="S36">
            <v>0</v>
          </cell>
          <cell r="U36">
            <v>0</v>
          </cell>
          <cell r="AA36">
            <v>0</v>
          </cell>
          <cell r="AC36">
            <v>0</v>
          </cell>
          <cell r="AI36">
            <v>0</v>
          </cell>
          <cell r="AK36">
            <v>0</v>
          </cell>
          <cell r="AQ36">
            <v>0</v>
          </cell>
          <cell r="AS36">
            <v>0</v>
          </cell>
          <cell r="AY36">
            <v>0</v>
          </cell>
          <cell r="BA36">
            <v>0</v>
          </cell>
          <cell r="BG36">
            <v>0</v>
          </cell>
          <cell r="BI36">
            <v>0</v>
          </cell>
          <cell r="BO36">
            <v>0</v>
          </cell>
          <cell r="BQ36">
            <v>0</v>
          </cell>
          <cell r="BW36">
            <v>0</v>
          </cell>
          <cell r="BY36">
            <v>0</v>
          </cell>
          <cell r="CE36">
            <v>0</v>
          </cell>
          <cell r="CG36">
            <v>0</v>
          </cell>
          <cell r="CM36">
            <v>0</v>
          </cell>
          <cell r="CO36">
            <v>0</v>
          </cell>
          <cell r="CU36">
            <v>0</v>
          </cell>
          <cell r="CW36">
            <v>0</v>
          </cell>
          <cell r="DC36">
            <v>0</v>
          </cell>
          <cell r="DE36">
            <v>0</v>
          </cell>
          <cell r="DK36">
            <v>0</v>
          </cell>
          <cell r="DM36">
            <v>0</v>
          </cell>
          <cell r="DS36">
            <v>0</v>
          </cell>
          <cell r="DU36">
            <v>0</v>
          </cell>
          <cell r="EA36">
            <v>0</v>
          </cell>
          <cell r="EC36">
            <v>0</v>
          </cell>
          <cell r="EE36">
            <v>0</v>
          </cell>
          <cell r="EG36">
            <v>0</v>
          </cell>
          <cell r="EI36">
            <v>0</v>
          </cell>
          <cell r="EK36">
            <v>0</v>
          </cell>
          <cell r="EM36">
            <v>0</v>
          </cell>
          <cell r="EO36">
            <v>0</v>
          </cell>
          <cell r="EQ36">
            <v>0</v>
          </cell>
          <cell r="ES36">
            <v>0</v>
          </cell>
          <cell r="EU36">
            <v>0</v>
          </cell>
          <cell r="EW36">
            <v>0</v>
          </cell>
          <cell r="EY36">
            <v>0</v>
          </cell>
          <cell r="FA36">
            <v>0</v>
          </cell>
          <cell r="FC36">
            <v>0</v>
          </cell>
          <cell r="FG36">
            <v>0</v>
          </cell>
          <cell r="FI36">
            <v>0</v>
          </cell>
        </row>
        <row r="37">
          <cell r="C37" t="str">
            <v>AAA310</v>
          </cell>
          <cell r="E37" t="str">
            <v>A.II.2) Fabbricati</v>
          </cell>
          <cell r="K37">
            <v>0</v>
          </cell>
          <cell r="M37">
            <v>0</v>
          </cell>
          <cell r="S37">
            <v>0</v>
          </cell>
          <cell r="U37">
            <v>0</v>
          </cell>
          <cell r="AA37">
            <v>0</v>
          </cell>
          <cell r="AC37">
            <v>0</v>
          </cell>
          <cell r="AI37">
            <v>0</v>
          </cell>
          <cell r="AK37">
            <v>0</v>
          </cell>
          <cell r="AQ37">
            <v>0</v>
          </cell>
          <cell r="AS37">
            <v>0</v>
          </cell>
          <cell r="AY37">
            <v>0</v>
          </cell>
          <cell r="BA37">
            <v>0</v>
          </cell>
          <cell r="BG37">
            <v>0</v>
          </cell>
          <cell r="BI37">
            <v>0</v>
          </cell>
          <cell r="BO37">
            <v>0</v>
          </cell>
          <cell r="BQ37">
            <v>0</v>
          </cell>
          <cell r="BW37">
            <v>0</v>
          </cell>
          <cell r="BY37">
            <v>0</v>
          </cell>
          <cell r="CE37">
            <v>0</v>
          </cell>
          <cell r="CG37">
            <v>0</v>
          </cell>
          <cell r="CM37">
            <v>0</v>
          </cell>
          <cell r="CO37">
            <v>0</v>
          </cell>
          <cell r="CU37">
            <v>0</v>
          </cell>
          <cell r="CW37">
            <v>0</v>
          </cell>
          <cell r="DC37">
            <v>0</v>
          </cell>
          <cell r="DE37">
            <v>0</v>
          </cell>
          <cell r="DK37">
            <v>0</v>
          </cell>
          <cell r="DM37">
            <v>0</v>
          </cell>
          <cell r="DS37">
            <v>0</v>
          </cell>
          <cell r="DU37">
            <v>0</v>
          </cell>
          <cell r="EA37">
            <v>0</v>
          </cell>
          <cell r="EC37">
            <v>0</v>
          </cell>
          <cell r="EE37">
            <v>87350</v>
          </cell>
          <cell r="EG37">
            <v>88516</v>
          </cell>
          <cell r="EI37">
            <v>-1166</v>
          </cell>
          <cell r="EK37">
            <v>-1.3172759727054995E-2</v>
          </cell>
          <cell r="EM37">
            <v>87350</v>
          </cell>
          <cell r="EO37">
            <v>88516</v>
          </cell>
          <cell r="EQ37">
            <v>-1166</v>
          </cell>
          <cell r="ES37">
            <v>-1.3172759727054995E-2</v>
          </cell>
          <cell r="EU37">
            <v>0</v>
          </cell>
          <cell r="EW37">
            <v>0</v>
          </cell>
          <cell r="EY37">
            <v>0</v>
          </cell>
          <cell r="FA37">
            <v>0</v>
          </cell>
          <cell r="FC37">
            <v>0</v>
          </cell>
          <cell r="FG37">
            <v>0</v>
          </cell>
          <cell r="FI37">
            <v>0</v>
          </cell>
        </row>
        <row r="38">
          <cell r="C38" t="str">
            <v>AAA320</v>
          </cell>
          <cell r="E38" t="str">
            <v>A.II.2.a) Fabbricati non strumentali (disponibili)</v>
          </cell>
          <cell r="K38">
            <v>0</v>
          </cell>
          <cell r="M38">
            <v>0</v>
          </cell>
          <cell r="S38">
            <v>0</v>
          </cell>
          <cell r="U38">
            <v>0</v>
          </cell>
          <cell r="AA38">
            <v>0</v>
          </cell>
          <cell r="AC38">
            <v>0</v>
          </cell>
          <cell r="AI38">
            <v>0</v>
          </cell>
          <cell r="AK38">
            <v>0</v>
          </cell>
          <cell r="AQ38">
            <v>0</v>
          </cell>
          <cell r="AS38">
            <v>0</v>
          </cell>
          <cell r="AY38">
            <v>0</v>
          </cell>
          <cell r="BA38">
            <v>0</v>
          </cell>
          <cell r="BG38">
            <v>0</v>
          </cell>
          <cell r="BI38">
            <v>0</v>
          </cell>
          <cell r="BO38">
            <v>0</v>
          </cell>
          <cell r="BQ38">
            <v>0</v>
          </cell>
          <cell r="BW38">
            <v>0</v>
          </cell>
          <cell r="BY38">
            <v>0</v>
          </cell>
          <cell r="CE38">
            <v>0</v>
          </cell>
          <cell r="CG38">
            <v>0</v>
          </cell>
          <cell r="CM38">
            <v>0</v>
          </cell>
          <cell r="CO38">
            <v>0</v>
          </cell>
          <cell r="CU38">
            <v>0</v>
          </cell>
          <cell r="CW38">
            <v>0</v>
          </cell>
          <cell r="DC38">
            <v>0</v>
          </cell>
          <cell r="DE38">
            <v>0</v>
          </cell>
          <cell r="DK38">
            <v>0</v>
          </cell>
          <cell r="DM38">
            <v>0</v>
          </cell>
          <cell r="DS38">
            <v>0</v>
          </cell>
          <cell r="DU38">
            <v>0</v>
          </cell>
          <cell r="EA38">
            <v>0</v>
          </cell>
          <cell r="EC38">
            <v>0</v>
          </cell>
          <cell r="EE38">
            <v>4715</v>
          </cell>
          <cell r="EG38">
            <v>4411</v>
          </cell>
          <cell r="EI38">
            <v>304</v>
          </cell>
          <cell r="EK38">
            <v>6.8918612559510317E-2</v>
          </cell>
          <cell r="EM38">
            <v>4715</v>
          </cell>
          <cell r="EO38">
            <v>4411</v>
          </cell>
          <cell r="EQ38">
            <v>304</v>
          </cell>
          <cell r="ES38">
            <v>6.8918612559510317E-2</v>
          </cell>
          <cell r="EU38">
            <v>0</v>
          </cell>
          <cell r="EW38">
            <v>0</v>
          </cell>
          <cell r="EY38">
            <v>0</v>
          </cell>
          <cell r="FA38">
            <v>0</v>
          </cell>
          <cell r="FC38">
            <v>0</v>
          </cell>
          <cell r="FG38">
            <v>0</v>
          </cell>
          <cell r="FI38">
            <v>0</v>
          </cell>
        </row>
        <row r="39">
          <cell r="C39" t="str">
            <v>AAA330</v>
          </cell>
          <cell r="E39" t="str">
            <v>A.II.2.a.1) Fabbricati non strumentali (disponibili)</v>
          </cell>
          <cell r="K39">
            <v>0</v>
          </cell>
          <cell r="M39">
            <v>0</v>
          </cell>
          <cell r="S39">
            <v>0</v>
          </cell>
          <cell r="U39">
            <v>0</v>
          </cell>
          <cell r="AA39">
            <v>0</v>
          </cell>
          <cell r="AC39">
            <v>0</v>
          </cell>
          <cell r="AI39">
            <v>0</v>
          </cell>
          <cell r="AK39">
            <v>0</v>
          </cell>
          <cell r="AQ39">
            <v>0</v>
          </cell>
          <cell r="AS39">
            <v>0</v>
          </cell>
          <cell r="AY39">
            <v>0</v>
          </cell>
          <cell r="BA39">
            <v>0</v>
          </cell>
          <cell r="BG39">
            <v>0</v>
          </cell>
          <cell r="BI39">
            <v>0</v>
          </cell>
          <cell r="BO39">
            <v>0</v>
          </cell>
          <cell r="BQ39">
            <v>0</v>
          </cell>
          <cell r="BW39">
            <v>0</v>
          </cell>
          <cell r="BY39">
            <v>0</v>
          </cell>
          <cell r="CE39">
            <v>0</v>
          </cell>
          <cell r="CG39">
            <v>0</v>
          </cell>
          <cell r="CM39">
            <v>0</v>
          </cell>
          <cell r="CO39">
            <v>0</v>
          </cell>
          <cell r="CU39">
            <v>0</v>
          </cell>
          <cell r="CW39">
            <v>0</v>
          </cell>
          <cell r="DC39">
            <v>0</v>
          </cell>
          <cell r="DE39">
            <v>0</v>
          </cell>
          <cell r="DK39">
            <v>0</v>
          </cell>
          <cell r="DM39">
            <v>0</v>
          </cell>
          <cell r="DS39">
            <v>0</v>
          </cell>
          <cell r="DU39">
            <v>0</v>
          </cell>
          <cell r="EA39">
            <v>0</v>
          </cell>
          <cell r="EC39">
            <v>0</v>
          </cell>
          <cell r="EE39">
            <v>6846</v>
          </cell>
          <cell r="EG39">
            <v>6359</v>
          </cell>
          <cell r="EI39">
            <v>487</v>
          </cell>
          <cell r="EK39">
            <v>7.6584368611416889E-2</v>
          </cell>
          <cell r="EM39">
            <v>6846</v>
          </cell>
          <cell r="EO39">
            <v>6359</v>
          </cell>
          <cell r="EQ39">
            <v>487</v>
          </cell>
          <cell r="ES39">
            <v>7.6584368611416889E-2</v>
          </cell>
          <cell r="EU39">
            <v>0</v>
          </cell>
          <cell r="EW39">
            <v>0</v>
          </cell>
          <cell r="EY39">
            <v>0</v>
          </cell>
          <cell r="FA39">
            <v>0</v>
          </cell>
          <cell r="FC39">
            <v>0</v>
          </cell>
          <cell r="FG39">
            <v>0</v>
          </cell>
          <cell r="FI39">
            <v>0</v>
          </cell>
        </row>
        <row r="40">
          <cell r="C40" t="str">
            <v>AAA340</v>
          </cell>
          <cell r="E40" t="str">
            <v>A.II.2.a.2) F.do Amm.to Fabbricati non strumentali (disponibili)</v>
          </cell>
          <cell r="K40">
            <v>0</v>
          </cell>
          <cell r="M40">
            <v>0</v>
          </cell>
          <cell r="S40">
            <v>0</v>
          </cell>
          <cell r="U40">
            <v>0</v>
          </cell>
          <cell r="AA40">
            <v>0</v>
          </cell>
          <cell r="AC40">
            <v>0</v>
          </cell>
          <cell r="AI40">
            <v>0</v>
          </cell>
          <cell r="AK40">
            <v>0</v>
          </cell>
          <cell r="AQ40">
            <v>0</v>
          </cell>
          <cell r="AS40">
            <v>0</v>
          </cell>
          <cell r="AY40">
            <v>0</v>
          </cell>
          <cell r="BA40">
            <v>0</v>
          </cell>
          <cell r="BG40">
            <v>0</v>
          </cell>
          <cell r="BI40">
            <v>0</v>
          </cell>
          <cell r="BO40">
            <v>0</v>
          </cell>
          <cell r="BQ40">
            <v>0</v>
          </cell>
          <cell r="BW40">
            <v>0</v>
          </cell>
          <cell r="BY40">
            <v>0</v>
          </cell>
          <cell r="CE40">
            <v>0</v>
          </cell>
          <cell r="CG40">
            <v>0</v>
          </cell>
          <cell r="CM40">
            <v>0</v>
          </cell>
          <cell r="CO40">
            <v>0</v>
          </cell>
          <cell r="CU40">
            <v>0</v>
          </cell>
          <cell r="CW40">
            <v>0</v>
          </cell>
          <cell r="DC40">
            <v>0</v>
          </cell>
          <cell r="DE40">
            <v>0</v>
          </cell>
          <cell r="DK40">
            <v>0</v>
          </cell>
          <cell r="DM40">
            <v>0</v>
          </cell>
          <cell r="DS40">
            <v>0</v>
          </cell>
          <cell r="DU40">
            <v>0</v>
          </cell>
          <cell r="EA40">
            <v>0</v>
          </cell>
          <cell r="EC40">
            <v>0</v>
          </cell>
          <cell r="EE40">
            <v>-2131</v>
          </cell>
          <cell r="EG40">
            <v>-1948</v>
          </cell>
          <cell r="EI40">
            <v>-183</v>
          </cell>
          <cell r="EK40">
            <v>9.394250513347023E-2</v>
          </cell>
          <cell r="EM40">
            <v>-2131</v>
          </cell>
          <cell r="EO40">
            <v>-1948</v>
          </cell>
          <cell r="EQ40">
            <v>-183</v>
          </cell>
          <cell r="ES40">
            <v>9.394250513347023E-2</v>
          </cell>
          <cell r="EU40">
            <v>0</v>
          </cell>
          <cell r="EW40">
            <v>0</v>
          </cell>
          <cell r="EY40">
            <v>0</v>
          </cell>
          <cell r="FA40">
            <v>0</v>
          </cell>
          <cell r="FC40">
            <v>0</v>
          </cell>
          <cell r="FG40">
            <v>0</v>
          </cell>
          <cell r="FI40">
            <v>0</v>
          </cell>
        </row>
        <row r="41">
          <cell r="C41" t="str">
            <v>AAA350</v>
          </cell>
          <cell r="E41" t="str">
            <v>A.II.2.b) Fabbricati strumentali (indisponibili)</v>
          </cell>
          <cell r="K41">
            <v>0</v>
          </cell>
          <cell r="M41">
            <v>0</v>
          </cell>
          <cell r="S41">
            <v>0</v>
          </cell>
          <cell r="U41">
            <v>0</v>
          </cell>
          <cell r="AA41">
            <v>0</v>
          </cell>
          <cell r="AC41">
            <v>0</v>
          </cell>
          <cell r="AI41">
            <v>0</v>
          </cell>
          <cell r="AK41">
            <v>0</v>
          </cell>
          <cell r="AQ41">
            <v>0</v>
          </cell>
          <cell r="AS41">
            <v>0</v>
          </cell>
          <cell r="AY41">
            <v>0</v>
          </cell>
          <cell r="BA41">
            <v>0</v>
          </cell>
          <cell r="BG41">
            <v>0</v>
          </cell>
          <cell r="BI41">
            <v>0</v>
          </cell>
          <cell r="BO41">
            <v>0</v>
          </cell>
          <cell r="BQ41">
            <v>0</v>
          </cell>
          <cell r="BW41">
            <v>0</v>
          </cell>
          <cell r="BY41">
            <v>0</v>
          </cell>
          <cell r="CE41">
            <v>0</v>
          </cell>
          <cell r="CG41">
            <v>0</v>
          </cell>
          <cell r="CM41">
            <v>0</v>
          </cell>
          <cell r="CO41">
            <v>0</v>
          </cell>
          <cell r="CU41">
            <v>0</v>
          </cell>
          <cell r="CW41">
            <v>0</v>
          </cell>
          <cell r="DC41">
            <v>0</v>
          </cell>
          <cell r="DE41">
            <v>0</v>
          </cell>
          <cell r="DK41">
            <v>0</v>
          </cell>
          <cell r="DM41">
            <v>0</v>
          </cell>
          <cell r="DS41">
            <v>0</v>
          </cell>
          <cell r="DU41">
            <v>0</v>
          </cell>
          <cell r="EA41">
            <v>0</v>
          </cell>
          <cell r="EC41">
            <v>0</v>
          </cell>
          <cell r="EE41">
            <v>82635</v>
          </cell>
          <cell r="EG41">
            <v>84105</v>
          </cell>
          <cell r="EI41">
            <v>-1470</v>
          </cell>
          <cell r="EK41">
            <v>-1.7478152309612985E-2</v>
          </cell>
          <cell r="EM41">
            <v>82635</v>
          </cell>
          <cell r="EO41">
            <v>84105</v>
          </cell>
          <cell r="EQ41">
            <v>-1470</v>
          </cell>
          <cell r="ES41">
            <v>-1.7478152309612985E-2</v>
          </cell>
          <cell r="EU41">
            <v>0</v>
          </cell>
          <cell r="EW41">
            <v>0</v>
          </cell>
          <cell r="EY41">
            <v>0</v>
          </cell>
          <cell r="FA41">
            <v>0</v>
          </cell>
          <cell r="FC41">
            <v>0</v>
          </cell>
          <cell r="FG41">
            <v>0</v>
          </cell>
          <cell r="FI41">
            <v>0</v>
          </cell>
        </row>
        <row r="42">
          <cell r="C42" t="str">
            <v>AAA360</v>
          </cell>
          <cell r="E42" t="str">
            <v>A.II.2.b.1) Fabbricati strumentali (indisponibili)</v>
          </cell>
          <cell r="K42">
            <v>0</v>
          </cell>
          <cell r="M42">
            <v>0</v>
          </cell>
          <cell r="S42">
            <v>0</v>
          </cell>
          <cell r="U42">
            <v>0</v>
          </cell>
          <cell r="AA42">
            <v>0</v>
          </cell>
          <cell r="AC42">
            <v>0</v>
          </cell>
          <cell r="AI42">
            <v>0</v>
          </cell>
          <cell r="AK42">
            <v>0</v>
          </cell>
          <cell r="AQ42">
            <v>0</v>
          </cell>
          <cell r="AS42">
            <v>0</v>
          </cell>
          <cell r="AY42">
            <v>0</v>
          </cell>
          <cell r="BA42">
            <v>0</v>
          </cell>
          <cell r="BG42">
            <v>0</v>
          </cell>
          <cell r="BI42">
            <v>0</v>
          </cell>
          <cell r="BO42">
            <v>0</v>
          </cell>
          <cell r="BQ42">
            <v>0</v>
          </cell>
          <cell r="BW42">
            <v>0</v>
          </cell>
          <cell r="BY42">
            <v>0</v>
          </cell>
          <cell r="CE42">
            <v>0</v>
          </cell>
          <cell r="CG42">
            <v>0</v>
          </cell>
          <cell r="CM42">
            <v>0</v>
          </cell>
          <cell r="CO42">
            <v>0</v>
          </cell>
          <cell r="CU42">
            <v>0</v>
          </cell>
          <cell r="CW42">
            <v>0</v>
          </cell>
          <cell r="DC42">
            <v>0</v>
          </cell>
          <cell r="DE42">
            <v>0</v>
          </cell>
          <cell r="DK42">
            <v>0</v>
          </cell>
          <cell r="DM42">
            <v>0</v>
          </cell>
          <cell r="DS42">
            <v>0</v>
          </cell>
          <cell r="DU42">
            <v>0</v>
          </cell>
          <cell r="EA42">
            <v>0</v>
          </cell>
          <cell r="EC42">
            <v>0</v>
          </cell>
          <cell r="EE42">
            <v>113922</v>
          </cell>
          <cell r="EG42">
            <v>112129</v>
          </cell>
          <cell r="EI42">
            <v>1793</v>
          </cell>
          <cell r="EK42">
            <v>1.5990510929375985E-2</v>
          </cell>
          <cell r="EM42">
            <v>113922</v>
          </cell>
          <cell r="EO42">
            <v>112129</v>
          </cell>
          <cell r="EQ42">
            <v>1793</v>
          </cell>
          <cell r="ES42">
            <v>1.5990510929375985E-2</v>
          </cell>
          <cell r="EU42">
            <v>0</v>
          </cell>
          <cell r="EW42">
            <v>0</v>
          </cell>
          <cell r="EY42">
            <v>0</v>
          </cell>
          <cell r="FA42">
            <v>0</v>
          </cell>
          <cell r="FC42">
            <v>0</v>
          </cell>
          <cell r="FG42">
            <v>0</v>
          </cell>
          <cell r="FI42">
            <v>0</v>
          </cell>
        </row>
        <row r="43">
          <cell r="C43" t="str">
            <v>AAA370</v>
          </cell>
          <cell r="E43" t="str">
            <v>A.II.2.b.2) F.do Amm.to Fabbricati strumentali (indisponibili)</v>
          </cell>
          <cell r="K43">
            <v>0</v>
          </cell>
          <cell r="M43">
            <v>0</v>
          </cell>
          <cell r="S43">
            <v>0</v>
          </cell>
          <cell r="U43">
            <v>0</v>
          </cell>
          <cell r="AA43">
            <v>0</v>
          </cell>
          <cell r="AC43">
            <v>0</v>
          </cell>
          <cell r="AI43">
            <v>0</v>
          </cell>
          <cell r="AK43">
            <v>0</v>
          </cell>
          <cell r="AQ43">
            <v>0</v>
          </cell>
          <cell r="AS43">
            <v>0</v>
          </cell>
          <cell r="AY43">
            <v>0</v>
          </cell>
          <cell r="BA43">
            <v>0</v>
          </cell>
          <cell r="BG43">
            <v>0</v>
          </cell>
          <cell r="BI43">
            <v>0</v>
          </cell>
          <cell r="BO43">
            <v>0</v>
          </cell>
          <cell r="BQ43">
            <v>0</v>
          </cell>
          <cell r="BW43">
            <v>0</v>
          </cell>
          <cell r="BY43">
            <v>0</v>
          </cell>
          <cell r="CE43">
            <v>0</v>
          </cell>
          <cell r="CG43">
            <v>0</v>
          </cell>
          <cell r="CM43">
            <v>0</v>
          </cell>
          <cell r="CO43">
            <v>0</v>
          </cell>
          <cell r="CU43">
            <v>0</v>
          </cell>
          <cell r="CW43">
            <v>0</v>
          </cell>
          <cell r="DC43">
            <v>0</v>
          </cell>
          <cell r="DE43">
            <v>0</v>
          </cell>
          <cell r="DK43">
            <v>0</v>
          </cell>
          <cell r="DM43">
            <v>0</v>
          </cell>
          <cell r="DS43">
            <v>0</v>
          </cell>
          <cell r="DU43">
            <v>0</v>
          </cell>
          <cell r="EA43">
            <v>0</v>
          </cell>
          <cell r="EC43">
            <v>0</v>
          </cell>
          <cell r="EE43">
            <v>-31287</v>
          </cell>
          <cell r="EG43">
            <v>-28024</v>
          </cell>
          <cell r="EI43">
            <v>-3263</v>
          </cell>
          <cell r="EK43">
            <v>0.11643591207536397</v>
          </cell>
          <cell r="EM43">
            <v>-31287</v>
          </cell>
          <cell r="EO43">
            <v>-28024</v>
          </cell>
          <cell r="EQ43">
            <v>-3263</v>
          </cell>
          <cell r="ES43">
            <v>0.11643591207536397</v>
          </cell>
          <cell r="EU43">
            <v>0</v>
          </cell>
          <cell r="EW43">
            <v>0</v>
          </cell>
          <cell r="EY43">
            <v>0</v>
          </cell>
          <cell r="FA43">
            <v>0</v>
          </cell>
          <cell r="FC43">
            <v>0</v>
          </cell>
          <cell r="FG43">
            <v>0</v>
          </cell>
          <cell r="FI43">
            <v>0</v>
          </cell>
        </row>
        <row r="44">
          <cell r="C44" t="str">
            <v>AAA380</v>
          </cell>
          <cell r="E44" t="str">
            <v>A.II.3) Impianti e macchinari</v>
          </cell>
          <cell r="K44">
            <v>0</v>
          </cell>
          <cell r="M44">
            <v>0</v>
          </cell>
          <cell r="S44">
            <v>0</v>
          </cell>
          <cell r="U44">
            <v>0</v>
          </cell>
          <cell r="AA44">
            <v>0</v>
          </cell>
          <cell r="AC44">
            <v>0</v>
          </cell>
          <cell r="AI44">
            <v>0</v>
          </cell>
          <cell r="AK44">
            <v>0</v>
          </cell>
          <cell r="AQ44">
            <v>0</v>
          </cell>
          <cell r="AS44">
            <v>0</v>
          </cell>
          <cell r="AY44">
            <v>0</v>
          </cell>
          <cell r="BA44">
            <v>0</v>
          </cell>
          <cell r="BG44">
            <v>0</v>
          </cell>
          <cell r="BI44">
            <v>0</v>
          </cell>
          <cell r="BO44">
            <v>0</v>
          </cell>
          <cell r="BQ44">
            <v>0</v>
          </cell>
          <cell r="BW44">
            <v>0</v>
          </cell>
          <cell r="BY44">
            <v>0</v>
          </cell>
          <cell r="CE44">
            <v>0</v>
          </cell>
          <cell r="CG44">
            <v>0</v>
          </cell>
          <cell r="CM44">
            <v>0</v>
          </cell>
          <cell r="CO44">
            <v>0</v>
          </cell>
          <cell r="CU44">
            <v>0</v>
          </cell>
          <cell r="CW44">
            <v>0</v>
          </cell>
          <cell r="DC44">
            <v>0</v>
          </cell>
          <cell r="DE44">
            <v>0</v>
          </cell>
          <cell r="DK44">
            <v>0</v>
          </cell>
          <cell r="DM44">
            <v>0</v>
          </cell>
          <cell r="DS44">
            <v>0</v>
          </cell>
          <cell r="DU44">
            <v>0</v>
          </cell>
          <cell r="EA44">
            <v>0</v>
          </cell>
          <cell r="EC44">
            <v>0</v>
          </cell>
          <cell r="EE44">
            <v>1971</v>
          </cell>
          <cell r="EG44">
            <v>972</v>
          </cell>
          <cell r="EI44">
            <v>999</v>
          </cell>
          <cell r="EK44">
            <v>1.0277777777777777</v>
          </cell>
          <cell r="EM44">
            <v>1971</v>
          </cell>
          <cell r="EO44">
            <v>972</v>
          </cell>
          <cell r="EQ44">
            <v>999</v>
          </cell>
          <cell r="ES44">
            <v>1.0277777777777777</v>
          </cell>
          <cell r="EU44">
            <v>0</v>
          </cell>
          <cell r="EW44">
            <v>0</v>
          </cell>
          <cell r="EY44">
            <v>0</v>
          </cell>
          <cell r="FA44">
            <v>0</v>
          </cell>
          <cell r="FC44">
            <v>0</v>
          </cell>
          <cell r="FG44">
            <v>0</v>
          </cell>
          <cell r="FI44">
            <v>0</v>
          </cell>
        </row>
        <row r="45">
          <cell r="C45" t="str">
            <v>AAA390</v>
          </cell>
          <cell r="E45" t="str">
            <v>A.II.3.a) Impianti e macchinari</v>
          </cell>
          <cell r="K45">
            <v>0</v>
          </cell>
          <cell r="M45">
            <v>0</v>
          </cell>
          <cell r="S45">
            <v>0</v>
          </cell>
          <cell r="U45">
            <v>0</v>
          </cell>
          <cell r="AA45">
            <v>0</v>
          </cell>
          <cell r="AC45">
            <v>0</v>
          </cell>
          <cell r="AI45">
            <v>0</v>
          </cell>
          <cell r="AK45">
            <v>0</v>
          </cell>
          <cell r="AQ45">
            <v>0</v>
          </cell>
          <cell r="AS45">
            <v>0</v>
          </cell>
          <cell r="AY45">
            <v>0</v>
          </cell>
          <cell r="BA45">
            <v>0</v>
          </cell>
          <cell r="BG45">
            <v>0</v>
          </cell>
          <cell r="BI45">
            <v>0</v>
          </cell>
          <cell r="BO45">
            <v>0</v>
          </cell>
          <cell r="BQ45">
            <v>0</v>
          </cell>
          <cell r="BW45">
            <v>0</v>
          </cell>
          <cell r="BY45">
            <v>0</v>
          </cell>
          <cell r="CE45">
            <v>0</v>
          </cell>
          <cell r="CG45">
            <v>0</v>
          </cell>
          <cell r="CM45">
            <v>0</v>
          </cell>
          <cell r="CO45">
            <v>0</v>
          </cell>
          <cell r="CU45">
            <v>0</v>
          </cell>
          <cell r="CW45">
            <v>0</v>
          </cell>
          <cell r="DC45">
            <v>0</v>
          </cell>
          <cell r="DE45">
            <v>0</v>
          </cell>
          <cell r="DK45">
            <v>0</v>
          </cell>
          <cell r="DM45">
            <v>0</v>
          </cell>
          <cell r="DS45">
            <v>0</v>
          </cell>
          <cell r="DU45">
            <v>0</v>
          </cell>
          <cell r="EA45">
            <v>0</v>
          </cell>
          <cell r="EC45">
            <v>0</v>
          </cell>
          <cell r="EE45">
            <v>7321</v>
          </cell>
          <cell r="EG45">
            <v>6271</v>
          </cell>
          <cell r="EI45">
            <v>1050</v>
          </cell>
          <cell r="EK45">
            <v>0.16743741030138734</v>
          </cell>
          <cell r="EM45">
            <v>7321</v>
          </cell>
          <cell r="EO45">
            <v>6271</v>
          </cell>
          <cell r="EQ45">
            <v>1050</v>
          </cell>
          <cell r="ES45">
            <v>0.16743741030138734</v>
          </cell>
          <cell r="EU45">
            <v>0</v>
          </cell>
          <cell r="EW45">
            <v>0</v>
          </cell>
          <cell r="EY45">
            <v>0</v>
          </cell>
          <cell r="FA45">
            <v>0</v>
          </cell>
          <cell r="FC45">
            <v>0</v>
          </cell>
          <cell r="FG45">
            <v>0</v>
          </cell>
          <cell r="FI45">
            <v>0</v>
          </cell>
        </row>
        <row r="46">
          <cell r="C46" t="str">
            <v>AAA400</v>
          </cell>
          <cell r="E46" t="str">
            <v>A.II.3.b) F.do Amm.to Impianti e macchinari</v>
          </cell>
          <cell r="K46">
            <v>0</v>
          </cell>
          <cell r="M46">
            <v>0</v>
          </cell>
          <cell r="S46">
            <v>0</v>
          </cell>
          <cell r="U46">
            <v>0</v>
          </cell>
          <cell r="AA46">
            <v>0</v>
          </cell>
          <cell r="AC46">
            <v>0</v>
          </cell>
          <cell r="AI46">
            <v>0</v>
          </cell>
          <cell r="AK46">
            <v>0</v>
          </cell>
          <cell r="AQ46">
            <v>0</v>
          </cell>
          <cell r="AS46">
            <v>0</v>
          </cell>
          <cell r="AY46">
            <v>0</v>
          </cell>
          <cell r="BA46">
            <v>0</v>
          </cell>
          <cell r="BG46">
            <v>0</v>
          </cell>
          <cell r="BI46">
            <v>0</v>
          </cell>
          <cell r="BO46">
            <v>0</v>
          </cell>
          <cell r="BQ46">
            <v>0</v>
          </cell>
          <cell r="BW46">
            <v>0</v>
          </cell>
          <cell r="BY46">
            <v>0</v>
          </cell>
          <cell r="CE46">
            <v>0</v>
          </cell>
          <cell r="CG46">
            <v>0</v>
          </cell>
          <cell r="CM46">
            <v>0</v>
          </cell>
          <cell r="CO46">
            <v>0</v>
          </cell>
          <cell r="CU46">
            <v>0</v>
          </cell>
          <cell r="CW46">
            <v>0</v>
          </cell>
          <cell r="DC46">
            <v>0</v>
          </cell>
          <cell r="DE46">
            <v>0</v>
          </cell>
          <cell r="DK46">
            <v>0</v>
          </cell>
          <cell r="DM46">
            <v>0</v>
          </cell>
          <cell r="DS46">
            <v>0</v>
          </cell>
          <cell r="DU46">
            <v>0</v>
          </cell>
          <cell r="EA46">
            <v>0</v>
          </cell>
          <cell r="EC46">
            <v>0</v>
          </cell>
          <cell r="EE46">
            <v>-5350</v>
          </cell>
          <cell r="EG46">
            <v>-5299</v>
          </cell>
          <cell r="EI46">
            <v>-51</v>
          </cell>
          <cell r="EK46">
            <v>9.6244574448009056E-3</v>
          </cell>
          <cell r="EM46">
            <v>-5350</v>
          </cell>
          <cell r="EO46">
            <v>-5299</v>
          </cell>
          <cell r="EQ46">
            <v>-51</v>
          </cell>
          <cell r="ES46">
            <v>9.6244574448009056E-3</v>
          </cell>
          <cell r="EU46">
            <v>0</v>
          </cell>
          <cell r="EW46">
            <v>0</v>
          </cell>
          <cell r="EY46">
            <v>0</v>
          </cell>
          <cell r="FA46">
            <v>0</v>
          </cell>
          <cell r="FC46">
            <v>0</v>
          </cell>
          <cell r="FG46">
            <v>0</v>
          </cell>
          <cell r="FI46">
            <v>0</v>
          </cell>
        </row>
        <row r="47">
          <cell r="C47" t="str">
            <v>AAA410</v>
          </cell>
          <cell r="E47" t="str">
            <v>A.II.4) Attrezzature sanitarie e scientifiche</v>
          </cell>
          <cell r="K47">
            <v>0</v>
          </cell>
          <cell r="M47">
            <v>0</v>
          </cell>
          <cell r="S47">
            <v>0</v>
          </cell>
          <cell r="U47">
            <v>0</v>
          </cell>
          <cell r="AA47">
            <v>0</v>
          </cell>
          <cell r="AC47">
            <v>0</v>
          </cell>
          <cell r="AI47">
            <v>0</v>
          </cell>
          <cell r="AK47">
            <v>0</v>
          </cell>
          <cell r="AQ47">
            <v>0</v>
          </cell>
          <cell r="AS47">
            <v>0</v>
          </cell>
          <cell r="AY47">
            <v>0</v>
          </cell>
          <cell r="BA47">
            <v>0</v>
          </cell>
          <cell r="BG47">
            <v>0</v>
          </cell>
          <cell r="BI47">
            <v>0</v>
          </cell>
          <cell r="BO47">
            <v>0</v>
          </cell>
          <cell r="BQ47">
            <v>0</v>
          </cell>
          <cell r="BW47">
            <v>0</v>
          </cell>
          <cell r="BY47">
            <v>0</v>
          </cell>
          <cell r="CE47">
            <v>0</v>
          </cell>
          <cell r="CG47">
            <v>0</v>
          </cell>
          <cell r="CM47">
            <v>0</v>
          </cell>
          <cell r="CO47">
            <v>0</v>
          </cell>
          <cell r="CU47">
            <v>0</v>
          </cell>
          <cell r="CW47">
            <v>0</v>
          </cell>
          <cell r="DC47">
            <v>0</v>
          </cell>
          <cell r="DE47">
            <v>0</v>
          </cell>
          <cell r="DK47">
            <v>0</v>
          </cell>
          <cell r="DM47">
            <v>0</v>
          </cell>
          <cell r="DS47">
            <v>0</v>
          </cell>
          <cell r="DU47">
            <v>0</v>
          </cell>
          <cell r="EA47">
            <v>0</v>
          </cell>
          <cell r="EC47">
            <v>0</v>
          </cell>
          <cell r="EE47">
            <v>7376</v>
          </cell>
          <cell r="EG47">
            <v>13334</v>
          </cell>
          <cell r="EI47">
            <v>-5958</v>
          </cell>
          <cell r="EK47">
            <v>-0.44682765861706913</v>
          </cell>
          <cell r="EM47">
            <v>7376</v>
          </cell>
          <cell r="EO47">
            <v>13334</v>
          </cell>
          <cell r="EQ47">
            <v>-5958</v>
          </cell>
          <cell r="ES47">
            <v>-0.44682765861706913</v>
          </cell>
          <cell r="EU47">
            <v>0</v>
          </cell>
          <cell r="EW47">
            <v>0</v>
          </cell>
          <cell r="EY47">
            <v>0</v>
          </cell>
          <cell r="FA47">
            <v>0</v>
          </cell>
          <cell r="FC47">
            <v>0</v>
          </cell>
          <cell r="FG47">
            <v>0</v>
          </cell>
          <cell r="FI47">
            <v>0</v>
          </cell>
        </row>
        <row r="48">
          <cell r="C48" t="str">
            <v>AAA420</v>
          </cell>
          <cell r="E48" t="str">
            <v>A.II.4.a) Attrezzature sanitarie e scientifiche</v>
          </cell>
          <cell r="K48">
            <v>0</v>
          </cell>
          <cell r="M48">
            <v>0</v>
          </cell>
          <cell r="S48">
            <v>0</v>
          </cell>
          <cell r="U48">
            <v>0</v>
          </cell>
          <cell r="AA48">
            <v>0</v>
          </cell>
          <cell r="AC48">
            <v>0</v>
          </cell>
          <cell r="AI48">
            <v>0</v>
          </cell>
          <cell r="AK48">
            <v>0</v>
          </cell>
          <cell r="AQ48">
            <v>0</v>
          </cell>
          <cell r="AS48">
            <v>0</v>
          </cell>
          <cell r="AY48">
            <v>0</v>
          </cell>
          <cell r="BA48">
            <v>0</v>
          </cell>
          <cell r="BG48">
            <v>0</v>
          </cell>
          <cell r="BI48">
            <v>0</v>
          </cell>
          <cell r="BO48">
            <v>0</v>
          </cell>
          <cell r="BQ48">
            <v>0</v>
          </cell>
          <cell r="BW48">
            <v>0</v>
          </cell>
          <cell r="BY48">
            <v>0</v>
          </cell>
          <cell r="CE48">
            <v>0</v>
          </cell>
          <cell r="CG48">
            <v>0</v>
          </cell>
          <cell r="CM48">
            <v>0</v>
          </cell>
          <cell r="CO48">
            <v>0</v>
          </cell>
          <cell r="CU48">
            <v>0</v>
          </cell>
          <cell r="CW48">
            <v>0</v>
          </cell>
          <cell r="DC48">
            <v>0</v>
          </cell>
          <cell r="DE48">
            <v>0</v>
          </cell>
          <cell r="DK48">
            <v>0</v>
          </cell>
          <cell r="DM48">
            <v>0</v>
          </cell>
          <cell r="DS48">
            <v>0</v>
          </cell>
          <cell r="DU48">
            <v>0</v>
          </cell>
          <cell r="EA48">
            <v>0</v>
          </cell>
          <cell r="EC48">
            <v>0</v>
          </cell>
          <cell r="EE48">
            <v>69764</v>
          </cell>
          <cell r="EG48">
            <v>65709</v>
          </cell>
          <cell r="EI48">
            <v>4055</v>
          </cell>
          <cell r="EK48">
            <v>6.1711485489050207E-2</v>
          </cell>
          <cell r="EM48">
            <v>69764</v>
          </cell>
          <cell r="EO48">
            <v>65709</v>
          </cell>
          <cell r="EQ48">
            <v>4055</v>
          </cell>
          <cell r="ES48">
            <v>6.1711485489050207E-2</v>
          </cell>
          <cell r="EU48">
            <v>0</v>
          </cell>
          <cell r="EW48">
            <v>0</v>
          </cell>
          <cell r="EY48">
            <v>0</v>
          </cell>
          <cell r="FA48">
            <v>0</v>
          </cell>
          <cell r="FC48">
            <v>0</v>
          </cell>
          <cell r="FG48">
            <v>0</v>
          </cell>
          <cell r="FI48">
            <v>0</v>
          </cell>
        </row>
        <row r="49">
          <cell r="C49" t="str">
            <v>AAA430</v>
          </cell>
          <cell r="E49" t="str">
            <v>A.II.4.b) F.do Amm.to Attrezzature sanitarie e scientifiche</v>
          </cell>
          <cell r="K49">
            <v>0</v>
          </cell>
          <cell r="M49">
            <v>0</v>
          </cell>
          <cell r="S49">
            <v>0</v>
          </cell>
          <cell r="U49">
            <v>0</v>
          </cell>
          <cell r="AA49">
            <v>0</v>
          </cell>
          <cell r="AC49">
            <v>0</v>
          </cell>
          <cell r="AI49">
            <v>0</v>
          </cell>
          <cell r="AK49">
            <v>0</v>
          </cell>
          <cell r="AQ49">
            <v>0</v>
          </cell>
          <cell r="AS49">
            <v>0</v>
          </cell>
          <cell r="AY49">
            <v>0</v>
          </cell>
          <cell r="BA49">
            <v>0</v>
          </cell>
          <cell r="BG49">
            <v>0</v>
          </cell>
          <cell r="BI49">
            <v>0</v>
          </cell>
          <cell r="BO49">
            <v>0</v>
          </cell>
          <cell r="BQ49">
            <v>0</v>
          </cell>
          <cell r="BW49">
            <v>0</v>
          </cell>
          <cell r="BY49">
            <v>0</v>
          </cell>
          <cell r="CE49">
            <v>0</v>
          </cell>
          <cell r="CG49">
            <v>0</v>
          </cell>
          <cell r="CM49">
            <v>0</v>
          </cell>
          <cell r="CO49">
            <v>0</v>
          </cell>
          <cell r="CU49">
            <v>0</v>
          </cell>
          <cell r="CW49">
            <v>0</v>
          </cell>
          <cell r="DC49">
            <v>0</v>
          </cell>
          <cell r="DE49">
            <v>0</v>
          </cell>
          <cell r="DK49">
            <v>0</v>
          </cell>
          <cell r="DM49">
            <v>0</v>
          </cell>
          <cell r="DS49">
            <v>0</v>
          </cell>
          <cell r="DU49">
            <v>0</v>
          </cell>
          <cell r="EA49">
            <v>0</v>
          </cell>
          <cell r="EC49">
            <v>0</v>
          </cell>
          <cell r="EE49">
            <v>-62388</v>
          </cell>
          <cell r="EG49">
            <v>-52375</v>
          </cell>
          <cell r="EI49">
            <v>-10013</v>
          </cell>
          <cell r="EK49">
            <v>0.19117899761336515</v>
          </cell>
          <cell r="EM49">
            <v>-62388</v>
          </cell>
          <cell r="EO49">
            <v>-52375</v>
          </cell>
          <cell r="EQ49">
            <v>-10013</v>
          </cell>
          <cell r="ES49">
            <v>0.19117899761336515</v>
          </cell>
          <cell r="EU49">
            <v>0</v>
          </cell>
          <cell r="EW49">
            <v>0</v>
          </cell>
          <cell r="EY49">
            <v>0</v>
          </cell>
          <cell r="FA49">
            <v>0</v>
          </cell>
          <cell r="FC49">
            <v>0</v>
          </cell>
          <cell r="FG49">
            <v>0</v>
          </cell>
          <cell r="FI49">
            <v>0</v>
          </cell>
        </row>
        <row r="50">
          <cell r="C50" t="str">
            <v>AAA440</v>
          </cell>
          <cell r="E50" t="str">
            <v>A.II.5) Mobili e arredi</v>
          </cell>
          <cell r="K50">
            <v>0</v>
          </cell>
          <cell r="M50">
            <v>0</v>
          </cell>
          <cell r="S50">
            <v>0</v>
          </cell>
          <cell r="U50">
            <v>0</v>
          </cell>
          <cell r="AA50">
            <v>0</v>
          </cell>
          <cell r="AC50">
            <v>0</v>
          </cell>
          <cell r="AI50">
            <v>0</v>
          </cell>
          <cell r="AK50">
            <v>0</v>
          </cell>
          <cell r="AQ50">
            <v>0</v>
          </cell>
          <cell r="AS50">
            <v>0</v>
          </cell>
          <cell r="AY50">
            <v>0</v>
          </cell>
          <cell r="BA50">
            <v>0</v>
          </cell>
          <cell r="BG50">
            <v>0</v>
          </cell>
          <cell r="BI50">
            <v>0</v>
          </cell>
          <cell r="BO50">
            <v>0</v>
          </cell>
          <cell r="BQ50">
            <v>0</v>
          </cell>
          <cell r="BW50">
            <v>0</v>
          </cell>
          <cell r="BY50">
            <v>0</v>
          </cell>
          <cell r="CE50">
            <v>0</v>
          </cell>
          <cell r="CG50">
            <v>0</v>
          </cell>
          <cell r="CM50">
            <v>0</v>
          </cell>
          <cell r="CO50">
            <v>0</v>
          </cell>
          <cell r="CU50">
            <v>0</v>
          </cell>
          <cell r="CW50">
            <v>0</v>
          </cell>
          <cell r="DC50">
            <v>0</v>
          </cell>
          <cell r="DE50">
            <v>0</v>
          </cell>
          <cell r="DK50">
            <v>0</v>
          </cell>
          <cell r="DM50">
            <v>0</v>
          </cell>
          <cell r="DS50">
            <v>0</v>
          </cell>
          <cell r="DU50">
            <v>0</v>
          </cell>
          <cell r="EA50">
            <v>0</v>
          </cell>
          <cell r="EC50">
            <v>0</v>
          </cell>
          <cell r="EE50">
            <v>1179</v>
          </cell>
          <cell r="EG50">
            <v>1367</v>
          </cell>
          <cell r="EI50">
            <v>-188</v>
          </cell>
          <cell r="EK50">
            <v>-0.13752743233357717</v>
          </cell>
          <cell r="EM50">
            <v>1179</v>
          </cell>
          <cell r="EO50">
            <v>1367</v>
          </cell>
          <cell r="EQ50">
            <v>-188</v>
          </cell>
          <cell r="ES50">
            <v>-0.13752743233357717</v>
          </cell>
          <cell r="EU50">
            <v>0</v>
          </cell>
          <cell r="EW50">
            <v>0</v>
          </cell>
          <cell r="EY50">
            <v>0</v>
          </cell>
          <cell r="FA50">
            <v>0</v>
          </cell>
          <cell r="FC50">
            <v>0</v>
          </cell>
          <cell r="FG50">
            <v>0</v>
          </cell>
          <cell r="FI50">
            <v>0</v>
          </cell>
        </row>
        <row r="51">
          <cell r="C51" t="str">
            <v>AAA450</v>
          </cell>
          <cell r="E51" t="str">
            <v>A.II.5.a) Mobili e arredi</v>
          </cell>
          <cell r="K51">
            <v>0</v>
          </cell>
          <cell r="M51">
            <v>0</v>
          </cell>
          <cell r="S51">
            <v>0</v>
          </cell>
          <cell r="U51">
            <v>0</v>
          </cell>
          <cell r="AA51">
            <v>0</v>
          </cell>
          <cell r="AC51">
            <v>0</v>
          </cell>
          <cell r="AI51">
            <v>0</v>
          </cell>
          <cell r="AK51">
            <v>0</v>
          </cell>
          <cell r="AQ51">
            <v>0</v>
          </cell>
          <cell r="AS51">
            <v>0</v>
          </cell>
          <cell r="AY51">
            <v>0</v>
          </cell>
          <cell r="BA51">
            <v>0</v>
          </cell>
          <cell r="BG51">
            <v>0</v>
          </cell>
          <cell r="BI51">
            <v>0</v>
          </cell>
          <cell r="BO51">
            <v>0</v>
          </cell>
          <cell r="BQ51">
            <v>0</v>
          </cell>
          <cell r="BW51">
            <v>0</v>
          </cell>
          <cell r="BY51">
            <v>0</v>
          </cell>
          <cell r="CE51">
            <v>0</v>
          </cell>
          <cell r="CG51">
            <v>0</v>
          </cell>
          <cell r="CM51">
            <v>0</v>
          </cell>
          <cell r="CO51">
            <v>0</v>
          </cell>
          <cell r="CU51">
            <v>0</v>
          </cell>
          <cell r="CW51">
            <v>0</v>
          </cell>
          <cell r="DC51">
            <v>0</v>
          </cell>
          <cell r="DE51">
            <v>0</v>
          </cell>
          <cell r="DK51">
            <v>0</v>
          </cell>
          <cell r="DM51">
            <v>0</v>
          </cell>
          <cell r="DS51">
            <v>0</v>
          </cell>
          <cell r="DU51">
            <v>0</v>
          </cell>
          <cell r="EA51">
            <v>0</v>
          </cell>
          <cell r="EC51">
            <v>0</v>
          </cell>
          <cell r="EE51">
            <v>6996</v>
          </cell>
          <cell r="EG51">
            <v>6739</v>
          </cell>
          <cell r="EI51">
            <v>257</v>
          </cell>
          <cell r="EK51">
            <v>3.8136221991393382E-2</v>
          </cell>
          <cell r="EM51">
            <v>6996</v>
          </cell>
          <cell r="EO51">
            <v>6739</v>
          </cell>
          <cell r="EQ51">
            <v>257</v>
          </cell>
          <cell r="ES51">
            <v>3.8136221991393382E-2</v>
          </cell>
          <cell r="EU51">
            <v>0</v>
          </cell>
          <cell r="EW51">
            <v>0</v>
          </cell>
          <cell r="EY51">
            <v>0</v>
          </cell>
          <cell r="FA51">
            <v>0</v>
          </cell>
          <cell r="FC51">
            <v>0</v>
          </cell>
          <cell r="FG51">
            <v>0</v>
          </cell>
          <cell r="FI51">
            <v>0</v>
          </cell>
        </row>
        <row r="52">
          <cell r="C52" t="str">
            <v>AAA460</v>
          </cell>
          <cell r="E52" t="str">
            <v>A.II.5.b) F.do Amm.to Mobili e arredi</v>
          </cell>
          <cell r="K52">
            <v>0</v>
          </cell>
          <cell r="M52">
            <v>0</v>
          </cell>
          <cell r="S52">
            <v>0</v>
          </cell>
          <cell r="U52">
            <v>0</v>
          </cell>
          <cell r="AA52">
            <v>0</v>
          </cell>
          <cell r="AC52">
            <v>0</v>
          </cell>
          <cell r="AI52">
            <v>0</v>
          </cell>
          <cell r="AK52">
            <v>0</v>
          </cell>
          <cell r="AQ52">
            <v>0</v>
          </cell>
          <cell r="AS52">
            <v>0</v>
          </cell>
          <cell r="AY52">
            <v>0</v>
          </cell>
          <cell r="BA52">
            <v>0</v>
          </cell>
          <cell r="BG52">
            <v>0</v>
          </cell>
          <cell r="BI52">
            <v>0</v>
          </cell>
          <cell r="BO52">
            <v>0</v>
          </cell>
          <cell r="BQ52">
            <v>0</v>
          </cell>
          <cell r="BW52">
            <v>0</v>
          </cell>
          <cell r="BY52">
            <v>0</v>
          </cell>
          <cell r="CE52">
            <v>0</v>
          </cell>
          <cell r="CG52">
            <v>0</v>
          </cell>
          <cell r="CM52">
            <v>0</v>
          </cell>
          <cell r="CO52">
            <v>0</v>
          </cell>
          <cell r="CU52">
            <v>0</v>
          </cell>
          <cell r="CW52">
            <v>0</v>
          </cell>
          <cell r="DC52">
            <v>0</v>
          </cell>
          <cell r="DE52">
            <v>0</v>
          </cell>
          <cell r="DK52">
            <v>0</v>
          </cell>
          <cell r="DM52">
            <v>0</v>
          </cell>
          <cell r="DS52">
            <v>0</v>
          </cell>
          <cell r="DU52">
            <v>0</v>
          </cell>
          <cell r="EA52">
            <v>0</v>
          </cell>
          <cell r="EC52">
            <v>0</v>
          </cell>
          <cell r="EE52">
            <v>-5817</v>
          </cell>
          <cell r="EG52">
            <v>-5372</v>
          </cell>
          <cell r="EI52">
            <v>-445</v>
          </cell>
          <cell r="EK52">
            <v>8.2836932241250924E-2</v>
          </cell>
          <cell r="EM52">
            <v>-5817</v>
          </cell>
          <cell r="EO52">
            <v>-5372</v>
          </cell>
          <cell r="EQ52">
            <v>-445</v>
          </cell>
          <cell r="ES52">
            <v>8.2836932241250924E-2</v>
          </cell>
          <cell r="EU52">
            <v>0</v>
          </cell>
          <cell r="EW52">
            <v>0</v>
          </cell>
          <cell r="EY52">
            <v>0</v>
          </cell>
          <cell r="FA52">
            <v>0</v>
          </cell>
          <cell r="FC52">
            <v>0</v>
          </cell>
          <cell r="FG52">
            <v>0</v>
          </cell>
          <cell r="FI52">
            <v>0</v>
          </cell>
        </row>
        <row r="53">
          <cell r="C53" t="str">
            <v>AAA470</v>
          </cell>
          <cell r="E53" t="str">
            <v>A.II.6) Automezzi</v>
          </cell>
          <cell r="K53">
            <v>0</v>
          </cell>
          <cell r="M53">
            <v>0</v>
          </cell>
          <cell r="S53">
            <v>0</v>
          </cell>
          <cell r="U53">
            <v>0</v>
          </cell>
          <cell r="AA53">
            <v>0</v>
          </cell>
          <cell r="AC53">
            <v>0</v>
          </cell>
          <cell r="AI53">
            <v>0</v>
          </cell>
          <cell r="AK53">
            <v>0</v>
          </cell>
          <cell r="AQ53">
            <v>0</v>
          </cell>
          <cell r="AS53">
            <v>0</v>
          </cell>
          <cell r="AY53">
            <v>0</v>
          </cell>
          <cell r="BA53">
            <v>0</v>
          </cell>
          <cell r="BG53">
            <v>0</v>
          </cell>
          <cell r="BI53">
            <v>0</v>
          </cell>
          <cell r="BO53">
            <v>0</v>
          </cell>
          <cell r="BQ53">
            <v>0</v>
          </cell>
          <cell r="BW53">
            <v>0</v>
          </cell>
          <cell r="BY53">
            <v>0</v>
          </cell>
          <cell r="CE53">
            <v>0</v>
          </cell>
          <cell r="CG53">
            <v>0</v>
          </cell>
          <cell r="CM53">
            <v>0</v>
          </cell>
          <cell r="CO53">
            <v>0</v>
          </cell>
          <cell r="CU53">
            <v>0</v>
          </cell>
          <cell r="CW53">
            <v>0</v>
          </cell>
          <cell r="DC53">
            <v>0</v>
          </cell>
          <cell r="DE53">
            <v>0</v>
          </cell>
          <cell r="DK53">
            <v>0</v>
          </cell>
          <cell r="DM53">
            <v>0</v>
          </cell>
          <cell r="DS53">
            <v>0</v>
          </cell>
          <cell r="DU53">
            <v>0</v>
          </cell>
          <cell r="EA53">
            <v>0</v>
          </cell>
          <cell r="EC53">
            <v>0</v>
          </cell>
          <cell r="EE53">
            <v>87</v>
          </cell>
          <cell r="EG53">
            <v>85</v>
          </cell>
          <cell r="EI53">
            <v>2</v>
          </cell>
          <cell r="EK53">
            <v>2.3529411764705882E-2</v>
          </cell>
          <cell r="EM53">
            <v>87</v>
          </cell>
          <cell r="EO53">
            <v>85</v>
          </cell>
          <cell r="EQ53">
            <v>2</v>
          </cell>
          <cell r="ES53">
            <v>2.3529411764705882E-2</v>
          </cell>
          <cell r="EU53">
            <v>0</v>
          </cell>
          <cell r="EW53">
            <v>0</v>
          </cell>
          <cell r="EY53">
            <v>0</v>
          </cell>
          <cell r="FA53">
            <v>0</v>
          </cell>
          <cell r="FC53">
            <v>0</v>
          </cell>
          <cell r="FG53">
            <v>0</v>
          </cell>
          <cell r="FI53">
            <v>0</v>
          </cell>
        </row>
        <row r="54">
          <cell r="C54" t="str">
            <v>AAA480</v>
          </cell>
          <cell r="E54" t="str">
            <v>A.II.6.a) Automezzi</v>
          </cell>
          <cell r="K54">
            <v>0</v>
          </cell>
          <cell r="M54">
            <v>0</v>
          </cell>
          <cell r="S54">
            <v>0</v>
          </cell>
          <cell r="U54">
            <v>0</v>
          </cell>
          <cell r="AA54">
            <v>0</v>
          </cell>
          <cell r="AC54">
            <v>0</v>
          </cell>
          <cell r="AI54">
            <v>0</v>
          </cell>
          <cell r="AK54">
            <v>0</v>
          </cell>
          <cell r="AQ54">
            <v>0</v>
          </cell>
          <cell r="AS54">
            <v>0</v>
          </cell>
          <cell r="AY54">
            <v>0</v>
          </cell>
          <cell r="BA54">
            <v>0</v>
          </cell>
          <cell r="BG54">
            <v>0</v>
          </cell>
          <cell r="BI54">
            <v>0</v>
          </cell>
          <cell r="BO54">
            <v>0</v>
          </cell>
          <cell r="BQ54">
            <v>0</v>
          </cell>
          <cell r="BW54">
            <v>0</v>
          </cell>
          <cell r="BY54">
            <v>0</v>
          </cell>
          <cell r="CE54">
            <v>0</v>
          </cell>
          <cell r="CG54">
            <v>0</v>
          </cell>
          <cell r="CM54">
            <v>0</v>
          </cell>
          <cell r="CO54">
            <v>0</v>
          </cell>
          <cell r="CU54">
            <v>0</v>
          </cell>
          <cell r="CW54">
            <v>0</v>
          </cell>
          <cell r="DC54">
            <v>0</v>
          </cell>
          <cell r="DE54">
            <v>0</v>
          </cell>
          <cell r="DK54">
            <v>0</v>
          </cell>
          <cell r="DM54">
            <v>0</v>
          </cell>
          <cell r="DS54">
            <v>0</v>
          </cell>
          <cell r="DU54">
            <v>0</v>
          </cell>
          <cell r="EA54">
            <v>0</v>
          </cell>
          <cell r="EC54">
            <v>0</v>
          </cell>
          <cell r="EE54">
            <v>2533</v>
          </cell>
          <cell r="EG54">
            <v>2508</v>
          </cell>
          <cell r="EI54">
            <v>25</v>
          </cell>
          <cell r="EK54">
            <v>9.9681020733652318E-3</v>
          </cell>
          <cell r="EM54">
            <v>2533</v>
          </cell>
          <cell r="EO54">
            <v>2508</v>
          </cell>
          <cell r="EQ54">
            <v>25</v>
          </cell>
          <cell r="ES54">
            <v>9.9681020733652318E-3</v>
          </cell>
          <cell r="EU54">
            <v>0</v>
          </cell>
          <cell r="EW54">
            <v>0</v>
          </cell>
          <cell r="EY54">
            <v>0</v>
          </cell>
          <cell r="FA54">
            <v>0</v>
          </cell>
          <cell r="FC54">
            <v>0</v>
          </cell>
          <cell r="FG54">
            <v>0</v>
          </cell>
          <cell r="FI54">
            <v>0</v>
          </cell>
        </row>
        <row r="55">
          <cell r="C55" t="str">
            <v>AAA490</v>
          </cell>
          <cell r="E55" t="str">
            <v>A.II.6.b) F.do Amm.to Automezzi</v>
          </cell>
          <cell r="K55">
            <v>0</v>
          </cell>
          <cell r="M55">
            <v>0</v>
          </cell>
          <cell r="S55">
            <v>0</v>
          </cell>
          <cell r="U55">
            <v>0</v>
          </cell>
          <cell r="AA55">
            <v>0</v>
          </cell>
          <cell r="AC55">
            <v>0</v>
          </cell>
          <cell r="AI55">
            <v>0</v>
          </cell>
          <cell r="AK55">
            <v>0</v>
          </cell>
          <cell r="AQ55">
            <v>0</v>
          </cell>
          <cell r="AS55">
            <v>0</v>
          </cell>
          <cell r="AY55">
            <v>0</v>
          </cell>
          <cell r="BA55">
            <v>0</v>
          </cell>
          <cell r="BG55">
            <v>0</v>
          </cell>
          <cell r="BI55">
            <v>0</v>
          </cell>
          <cell r="BO55">
            <v>0</v>
          </cell>
          <cell r="BQ55">
            <v>0</v>
          </cell>
          <cell r="BW55">
            <v>0</v>
          </cell>
          <cell r="BY55">
            <v>0</v>
          </cell>
          <cell r="CE55">
            <v>0</v>
          </cell>
          <cell r="CG55">
            <v>0</v>
          </cell>
          <cell r="CM55">
            <v>0</v>
          </cell>
          <cell r="CO55">
            <v>0</v>
          </cell>
          <cell r="CU55">
            <v>0</v>
          </cell>
          <cell r="CW55">
            <v>0</v>
          </cell>
          <cell r="DC55">
            <v>0</v>
          </cell>
          <cell r="DE55">
            <v>0</v>
          </cell>
          <cell r="DK55">
            <v>0</v>
          </cell>
          <cell r="DM55">
            <v>0</v>
          </cell>
          <cell r="DS55">
            <v>0</v>
          </cell>
          <cell r="DU55">
            <v>0</v>
          </cell>
          <cell r="EA55">
            <v>0</v>
          </cell>
          <cell r="EC55">
            <v>0</v>
          </cell>
          <cell r="EE55">
            <v>-2446</v>
          </cell>
          <cell r="EG55">
            <v>-2423</v>
          </cell>
          <cell r="EI55">
            <v>-23</v>
          </cell>
          <cell r="EK55">
            <v>9.4923648369789511E-3</v>
          </cell>
          <cell r="EM55">
            <v>-2446</v>
          </cell>
          <cell r="EO55">
            <v>-2423</v>
          </cell>
          <cell r="EQ55">
            <v>-23</v>
          </cell>
          <cell r="ES55">
            <v>9.4923648369789511E-3</v>
          </cell>
          <cell r="EU55">
            <v>0</v>
          </cell>
          <cell r="EW55">
            <v>0</v>
          </cell>
          <cell r="EY55">
            <v>0</v>
          </cell>
          <cell r="FA55">
            <v>0</v>
          </cell>
          <cell r="FC55">
            <v>0</v>
          </cell>
          <cell r="FG55">
            <v>0</v>
          </cell>
          <cell r="FI55">
            <v>0</v>
          </cell>
        </row>
        <row r="56">
          <cell r="C56" t="str">
            <v>AAA500</v>
          </cell>
          <cell r="E56" t="str">
            <v>A.II.7) Oggetti d'arte</v>
          </cell>
          <cell r="K56">
            <v>0</v>
          </cell>
          <cell r="M56">
            <v>0</v>
          </cell>
          <cell r="S56">
            <v>0</v>
          </cell>
          <cell r="U56">
            <v>0</v>
          </cell>
          <cell r="AA56">
            <v>0</v>
          </cell>
          <cell r="AC56">
            <v>0</v>
          </cell>
          <cell r="AI56">
            <v>0</v>
          </cell>
          <cell r="AK56">
            <v>0</v>
          </cell>
          <cell r="AQ56">
            <v>0</v>
          </cell>
          <cell r="AS56">
            <v>0</v>
          </cell>
          <cell r="AY56">
            <v>0</v>
          </cell>
          <cell r="BA56">
            <v>0</v>
          </cell>
          <cell r="BG56">
            <v>0</v>
          </cell>
          <cell r="BI56">
            <v>0</v>
          </cell>
          <cell r="BO56">
            <v>0</v>
          </cell>
          <cell r="BQ56">
            <v>0</v>
          </cell>
          <cell r="BW56">
            <v>0</v>
          </cell>
          <cell r="EE56">
            <v>0</v>
          </cell>
          <cell r="EG56">
            <v>0</v>
          </cell>
          <cell r="EI56">
            <v>0</v>
          </cell>
          <cell r="EK56">
            <v>0</v>
          </cell>
          <cell r="EM56">
            <v>0</v>
          </cell>
          <cell r="EO56">
            <v>0</v>
          </cell>
          <cell r="EQ56">
            <v>0</v>
          </cell>
          <cell r="ES56">
            <v>0</v>
          </cell>
          <cell r="EU56">
            <v>0</v>
          </cell>
          <cell r="EW56">
            <v>0</v>
          </cell>
          <cell r="EY56">
            <v>0</v>
          </cell>
          <cell r="FA56">
            <v>0</v>
          </cell>
          <cell r="FC56">
            <v>0</v>
          </cell>
          <cell r="FG56">
            <v>0</v>
          </cell>
          <cell r="FI56">
            <v>0</v>
          </cell>
        </row>
        <row r="57">
          <cell r="C57" t="str">
            <v>AAA510</v>
          </cell>
          <cell r="E57" t="str">
            <v>A.II.8) Altre immobilizzazioni materiali</v>
          </cell>
          <cell r="K57">
            <v>0</v>
          </cell>
          <cell r="M57">
            <v>0</v>
          </cell>
          <cell r="S57">
            <v>0</v>
          </cell>
          <cell r="U57">
            <v>0</v>
          </cell>
          <cell r="AA57">
            <v>0</v>
          </cell>
          <cell r="AC57">
            <v>0</v>
          </cell>
          <cell r="AI57">
            <v>0</v>
          </cell>
          <cell r="AK57">
            <v>0</v>
          </cell>
          <cell r="AQ57">
            <v>0</v>
          </cell>
          <cell r="AS57">
            <v>0</v>
          </cell>
          <cell r="AY57">
            <v>0</v>
          </cell>
          <cell r="BA57">
            <v>0</v>
          </cell>
          <cell r="BG57">
            <v>0</v>
          </cell>
          <cell r="BI57">
            <v>0</v>
          </cell>
          <cell r="BO57">
            <v>0</v>
          </cell>
          <cell r="BQ57">
            <v>0</v>
          </cell>
          <cell r="BW57">
            <v>0</v>
          </cell>
          <cell r="BY57">
            <v>0</v>
          </cell>
          <cell r="CE57">
            <v>0</v>
          </cell>
          <cell r="CG57">
            <v>0</v>
          </cell>
          <cell r="CM57">
            <v>0</v>
          </cell>
          <cell r="CO57">
            <v>0</v>
          </cell>
          <cell r="CU57">
            <v>0</v>
          </cell>
          <cell r="CW57">
            <v>0</v>
          </cell>
          <cell r="DC57">
            <v>0</v>
          </cell>
          <cell r="DE57">
            <v>0</v>
          </cell>
          <cell r="DK57">
            <v>0</v>
          </cell>
          <cell r="DM57">
            <v>0</v>
          </cell>
          <cell r="DS57">
            <v>0</v>
          </cell>
          <cell r="DU57">
            <v>0</v>
          </cell>
          <cell r="EA57">
            <v>0</v>
          </cell>
          <cell r="EC57">
            <v>0</v>
          </cell>
          <cell r="EE57">
            <v>658</v>
          </cell>
          <cell r="EG57">
            <v>489</v>
          </cell>
          <cell r="EI57">
            <v>169</v>
          </cell>
          <cell r="EK57">
            <v>0.3456032719836401</v>
          </cell>
          <cell r="EM57">
            <v>658</v>
          </cell>
          <cell r="EO57">
            <v>489</v>
          </cell>
          <cell r="EQ57">
            <v>169</v>
          </cell>
          <cell r="ES57">
            <v>0.3456032719836401</v>
          </cell>
          <cell r="EU57">
            <v>0</v>
          </cell>
          <cell r="EW57">
            <v>0</v>
          </cell>
          <cell r="EY57">
            <v>0</v>
          </cell>
          <cell r="FA57">
            <v>0</v>
          </cell>
          <cell r="FC57">
            <v>0</v>
          </cell>
          <cell r="FG57">
            <v>0</v>
          </cell>
          <cell r="FI57">
            <v>0</v>
          </cell>
        </row>
        <row r="58">
          <cell r="C58" t="str">
            <v>AAA520</v>
          </cell>
          <cell r="E58" t="str">
            <v>A.II.8.a) Altre immobilizzazioni materiali</v>
          </cell>
          <cell r="K58">
            <v>0</v>
          </cell>
          <cell r="M58">
            <v>0</v>
          </cell>
          <cell r="S58">
            <v>0</v>
          </cell>
          <cell r="U58">
            <v>0</v>
          </cell>
          <cell r="AA58">
            <v>0</v>
          </cell>
          <cell r="AC58">
            <v>0</v>
          </cell>
          <cell r="AI58">
            <v>0</v>
          </cell>
          <cell r="AK58">
            <v>0</v>
          </cell>
          <cell r="AQ58">
            <v>0</v>
          </cell>
          <cell r="AS58">
            <v>0</v>
          </cell>
          <cell r="AY58">
            <v>0</v>
          </cell>
          <cell r="BA58">
            <v>0</v>
          </cell>
          <cell r="BG58">
            <v>0</v>
          </cell>
          <cell r="BI58">
            <v>0</v>
          </cell>
          <cell r="BO58">
            <v>0</v>
          </cell>
          <cell r="BQ58">
            <v>0</v>
          </cell>
          <cell r="BW58">
            <v>0</v>
          </cell>
          <cell r="BY58">
            <v>0</v>
          </cell>
          <cell r="CE58">
            <v>0</v>
          </cell>
          <cell r="CG58">
            <v>0</v>
          </cell>
          <cell r="CM58">
            <v>0</v>
          </cell>
          <cell r="CO58">
            <v>0</v>
          </cell>
          <cell r="CU58">
            <v>0</v>
          </cell>
          <cell r="CW58">
            <v>0</v>
          </cell>
          <cell r="DC58">
            <v>0</v>
          </cell>
          <cell r="DE58">
            <v>0</v>
          </cell>
          <cell r="DK58">
            <v>0</v>
          </cell>
          <cell r="DM58">
            <v>0</v>
          </cell>
          <cell r="DS58">
            <v>0</v>
          </cell>
          <cell r="DU58">
            <v>0</v>
          </cell>
          <cell r="EA58">
            <v>0</v>
          </cell>
          <cell r="EC58">
            <v>0</v>
          </cell>
          <cell r="EE58">
            <v>4558</v>
          </cell>
          <cell r="EG58">
            <v>4205</v>
          </cell>
          <cell r="EI58">
            <v>353</v>
          </cell>
          <cell r="EK58">
            <v>8.3947681331747917E-2</v>
          </cell>
          <cell r="EM58">
            <v>4558</v>
          </cell>
          <cell r="EO58">
            <v>4205</v>
          </cell>
          <cell r="EQ58">
            <v>353</v>
          </cell>
          <cell r="ES58">
            <v>8.3947681331747917E-2</v>
          </cell>
          <cell r="EU58">
            <v>0</v>
          </cell>
          <cell r="EW58">
            <v>0</v>
          </cell>
          <cell r="EY58">
            <v>0</v>
          </cell>
          <cell r="FA58">
            <v>0</v>
          </cell>
          <cell r="FC58">
            <v>0</v>
          </cell>
          <cell r="FG58">
            <v>0</v>
          </cell>
          <cell r="FI58">
            <v>0</v>
          </cell>
        </row>
        <row r="59">
          <cell r="C59" t="str">
            <v>AAA530</v>
          </cell>
          <cell r="E59" t="str">
            <v>A.II.8.b) F.do Amm.to Altre immobilizzazioni materiali</v>
          </cell>
          <cell r="K59">
            <v>0</v>
          </cell>
          <cell r="M59">
            <v>0</v>
          </cell>
          <cell r="S59">
            <v>0</v>
          </cell>
          <cell r="U59">
            <v>0</v>
          </cell>
          <cell r="AA59">
            <v>0</v>
          </cell>
          <cell r="AC59">
            <v>0</v>
          </cell>
          <cell r="AI59">
            <v>0</v>
          </cell>
          <cell r="AK59">
            <v>0</v>
          </cell>
          <cell r="AQ59">
            <v>0</v>
          </cell>
          <cell r="AS59">
            <v>0</v>
          </cell>
          <cell r="AY59">
            <v>0</v>
          </cell>
          <cell r="BA59">
            <v>0</v>
          </cell>
          <cell r="BG59">
            <v>0</v>
          </cell>
          <cell r="BI59">
            <v>0</v>
          </cell>
          <cell r="BO59">
            <v>0</v>
          </cell>
          <cell r="BQ59">
            <v>0</v>
          </cell>
          <cell r="BW59">
            <v>0</v>
          </cell>
          <cell r="BY59">
            <v>0</v>
          </cell>
          <cell r="CE59">
            <v>0</v>
          </cell>
          <cell r="CG59">
            <v>0</v>
          </cell>
          <cell r="CM59">
            <v>0</v>
          </cell>
          <cell r="CO59">
            <v>0</v>
          </cell>
          <cell r="CU59">
            <v>0</v>
          </cell>
          <cell r="CW59">
            <v>0</v>
          </cell>
          <cell r="DC59">
            <v>0</v>
          </cell>
          <cell r="DE59">
            <v>0</v>
          </cell>
          <cell r="DK59">
            <v>0</v>
          </cell>
          <cell r="DM59">
            <v>0</v>
          </cell>
          <cell r="DS59">
            <v>0</v>
          </cell>
          <cell r="DU59">
            <v>0</v>
          </cell>
          <cell r="EA59">
            <v>0</v>
          </cell>
          <cell r="EC59">
            <v>0</v>
          </cell>
          <cell r="EE59">
            <v>-3900</v>
          </cell>
          <cell r="EG59">
            <v>-3716</v>
          </cell>
          <cell r="EI59">
            <v>-184</v>
          </cell>
          <cell r="EK59">
            <v>4.951560818083961E-2</v>
          </cell>
          <cell r="EM59">
            <v>-3900</v>
          </cell>
          <cell r="EO59">
            <v>-3716</v>
          </cell>
          <cell r="EQ59">
            <v>-184</v>
          </cell>
          <cell r="ES59">
            <v>4.951560818083961E-2</v>
          </cell>
          <cell r="EU59">
            <v>0</v>
          </cell>
          <cell r="EW59">
            <v>0</v>
          </cell>
          <cell r="EY59">
            <v>0</v>
          </cell>
          <cell r="FA59">
            <v>0</v>
          </cell>
          <cell r="FC59">
            <v>0</v>
          </cell>
          <cell r="FG59">
            <v>0</v>
          </cell>
          <cell r="FI59">
            <v>0</v>
          </cell>
        </row>
        <row r="60">
          <cell r="C60" t="str">
            <v>AAA540</v>
          </cell>
          <cell r="E60" t="str">
            <v>A.II.9) Immobilizzazioni materiali in corso e acconti</v>
          </cell>
          <cell r="K60">
            <v>0</v>
          </cell>
          <cell r="M60">
            <v>0</v>
          </cell>
          <cell r="S60">
            <v>0</v>
          </cell>
          <cell r="U60">
            <v>0</v>
          </cell>
          <cell r="AA60">
            <v>0</v>
          </cell>
          <cell r="AC60">
            <v>0</v>
          </cell>
          <cell r="AI60">
            <v>0</v>
          </cell>
          <cell r="AK60">
            <v>0</v>
          </cell>
          <cell r="AQ60">
            <v>0</v>
          </cell>
          <cell r="AS60">
            <v>0</v>
          </cell>
          <cell r="AY60">
            <v>0</v>
          </cell>
          <cell r="BA60">
            <v>0</v>
          </cell>
          <cell r="BG60">
            <v>0</v>
          </cell>
          <cell r="BI60">
            <v>0</v>
          </cell>
          <cell r="BO60">
            <v>0</v>
          </cell>
          <cell r="BQ60">
            <v>0</v>
          </cell>
          <cell r="BW60">
            <v>0</v>
          </cell>
          <cell r="BY60">
            <v>0</v>
          </cell>
          <cell r="CE60">
            <v>0</v>
          </cell>
          <cell r="CG60">
            <v>0</v>
          </cell>
          <cell r="CM60">
            <v>0</v>
          </cell>
          <cell r="CO60">
            <v>0</v>
          </cell>
          <cell r="CU60">
            <v>0</v>
          </cell>
          <cell r="CW60">
            <v>0</v>
          </cell>
          <cell r="DC60">
            <v>0</v>
          </cell>
          <cell r="DE60">
            <v>0</v>
          </cell>
          <cell r="DK60">
            <v>0</v>
          </cell>
          <cell r="DM60">
            <v>0</v>
          </cell>
          <cell r="DS60">
            <v>0</v>
          </cell>
          <cell r="DU60">
            <v>0</v>
          </cell>
          <cell r="EA60">
            <v>0</v>
          </cell>
          <cell r="EC60">
            <v>0</v>
          </cell>
          <cell r="EE60">
            <v>41568</v>
          </cell>
          <cell r="EG60">
            <v>36100</v>
          </cell>
          <cell r="EI60">
            <v>5468</v>
          </cell>
          <cell r="EK60">
            <v>0.15146814404432132</v>
          </cell>
          <cell r="EM60">
            <v>41568</v>
          </cell>
          <cell r="EO60">
            <v>36100</v>
          </cell>
          <cell r="EQ60">
            <v>5468</v>
          </cell>
          <cell r="ES60">
            <v>0.15146814404432132</v>
          </cell>
          <cell r="EU60">
            <v>0</v>
          </cell>
          <cell r="EW60">
            <v>0</v>
          </cell>
          <cell r="EY60">
            <v>0</v>
          </cell>
          <cell r="FA60">
            <v>0</v>
          </cell>
          <cell r="FC60">
            <v>0</v>
          </cell>
          <cell r="FG60">
            <v>0</v>
          </cell>
          <cell r="FI60">
            <v>0</v>
          </cell>
        </row>
        <row r="61">
          <cell r="C61" t="str">
            <v>AAA550</v>
          </cell>
          <cell r="E61" t="str">
            <v>A.II.10) Fondo Svalutazione immobilizzazioni materiali</v>
          </cell>
          <cell r="K61">
            <v>0</v>
          </cell>
          <cell r="M61">
            <v>0</v>
          </cell>
          <cell r="S61">
            <v>0</v>
          </cell>
          <cell r="U61">
            <v>0</v>
          </cell>
          <cell r="AA61">
            <v>0</v>
          </cell>
          <cell r="AC61">
            <v>0</v>
          </cell>
          <cell r="AI61">
            <v>0</v>
          </cell>
          <cell r="AK61">
            <v>0</v>
          </cell>
          <cell r="AQ61">
            <v>0</v>
          </cell>
          <cell r="AS61">
            <v>0</v>
          </cell>
          <cell r="AY61">
            <v>0</v>
          </cell>
          <cell r="BA61">
            <v>0</v>
          </cell>
          <cell r="BG61">
            <v>0</v>
          </cell>
          <cell r="BI61">
            <v>0</v>
          </cell>
          <cell r="BO61">
            <v>0</v>
          </cell>
          <cell r="BQ61">
            <v>0</v>
          </cell>
          <cell r="BW61">
            <v>0</v>
          </cell>
          <cell r="BY61">
            <v>0</v>
          </cell>
          <cell r="CE61">
            <v>0</v>
          </cell>
          <cell r="CG61">
            <v>0</v>
          </cell>
          <cell r="CM61">
            <v>0</v>
          </cell>
          <cell r="CO61">
            <v>0</v>
          </cell>
          <cell r="CU61">
            <v>0</v>
          </cell>
          <cell r="CW61">
            <v>0</v>
          </cell>
          <cell r="DC61">
            <v>0</v>
          </cell>
          <cell r="DE61">
            <v>0</v>
          </cell>
          <cell r="DK61">
            <v>0</v>
          </cell>
          <cell r="DM61">
            <v>0</v>
          </cell>
          <cell r="DS61">
            <v>0</v>
          </cell>
          <cell r="DU61">
            <v>0</v>
          </cell>
          <cell r="EA61">
            <v>0</v>
          </cell>
          <cell r="EC61">
            <v>0</v>
          </cell>
          <cell r="EE61">
            <v>0</v>
          </cell>
          <cell r="EG61">
            <v>0</v>
          </cell>
          <cell r="EI61">
            <v>0</v>
          </cell>
          <cell r="EK61">
            <v>0</v>
          </cell>
          <cell r="EM61">
            <v>0</v>
          </cell>
          <cell r="EO61">
            <v>0</v>
          </cell>
          <cell r="EQ61">
            <v>0</v>
          </cell>
          <cell r="ES61">
            <v>0</v>
          </cell>
          <cell r="EU61">
            <v>0</v>
          </cell>
          <cell r="EW61">
            <v>0</v>
          </cell>
          <cell r="EY61">
            <v>0</v>
          </cell>
          <cell r="FA61">
            <v>0</v>
          </cell>
          <cell r="FC61">
            <v>0</v>
          </cell>
          <cell r="FG61">
            <v>0</v>
          </cell>
          <cell r="FI61">
            <v>0</v>
          </cell>
        </row>
        <row r="62">
          <cell r="C62" t="str">
            <v>AAA560</v>
          </cell>
          <cell r="E62" t="str">
            <v>A.II.10.a) F.do Svalut. Terreni</v>
          </cell>
          <cell r="K62">
            <v>0</v>
          </cell>
          <cell r="M62">
            <v>0</v>
          </cell>
          <cell r="S62">
            <v>0</v>
          </cell>
          <cell r="U62">
            <v>0</v>
          </cell>
          <cell r="AA62">
            <v>0</v>
          </cell>
          <cell r="AC62">
            <v>0</v>
          </cell>
          <cell r="AI62">
            <v>0</v>
          </cell>
          <cell r="AK62">
            <v>0</v>
          </cell>
          <cell r="AQ62">
            <v>0</v>
          </cell>
          <cell r="AS62">
            <v>0</v>
          </cell>
          <cell r="AY62">
            <v>0</v>
          </cell>
          <cell r="BA62">
            <v>0</v>
          </cell>
          <cell r="BG62">
            <v>0</v>
          </cell>
          <cell r="BI62">
            <v>0</v>
          </cell>
          <cell r="BO62">
            <v>0</v>
          </cell>
          <cell r="BQ62">
            <v>0</v>
          </cell>
          <cell r="BW62">
            <v>0</v>
          </cell>
          <cell r="BY62">
            <v>0</v>
          </cell>
          <cell r="CE62">
            <v>0</v>
          </cell>
          <cell r="CG62">
            <v>0</v>
          </cell>
          <cell r="CM62">
            <v>0</v>
          </cell>
          <cell r="CO62">
            <v>0</v>
          </cell>
          <cell r="CU62">
            <v>0</v>
          </cell>
          <cell r="CW62">
            <v>0</v>
          </cell>
          <cell r="DC62">
            <v>0</v>
          </cell>
          <cell r="DE62">
            <v>0</v>
          </cell>
          <cell r="DK62">
            <v>0</v>
          </cell>
          <cell r="DM62">
            <v>0</v>
          </cell>
          <cell r="DS62">
            <v>0</v>
          </cell>
          <cell r="DU62">
            <v>0</v>
          </cell>
          <cell r="EA62">
            <v>0</v>
          </cell>
          <cell r="EC62">
            <v>0</v>
          </cell>
          <cell r="EE62">
            <v>0</v>
          </cell>
          <cell r="EG62">
            <v>0</v>
          </cell>
          <cell r="EI62">
            <v>0</v>
          </cell>
          <cell r="EK62">
            <v>0</v>
          </cell>
          <cell r="EM62">
            <v>0</v>
          </cell>
          <cell r="EO62">
            <v>0</v>
          </cell>
          <cell r="EQ62">
            <v>0</v>
          </cell>
          <cell r="ES62">
            <v>0</v>
          </cell>
          <cell r="EU62">
            <v>0</v>
          </cell>
          <cell r="EW62">
            <v>0</v>
          </cell>
          <cell r="EY62">
            <v>0</v>
          </cell>
          <cell r="FA62">
            <v>0</v>
          </cell>
          <cell r="FC62">
            <v>0</v>
          </cell>
          <cell r="FG62">
            <v>0</v>
          </cell>
          <cell r="FI62">
            <v>0</v>
          </cell>
        </row>
        <row r="63">
          <cell r="C63" t="str">
            <v>AAA570</v>
          </cell>
          <cell r="E63" t="str">
            <v>A.II.10.b) F.do Svalut. Fabbricati</v>
          </cell>
          <cell r="K63">
            <v>0</v>
          </cell>
          <cell r="M63">
            <v>0</v>
          </cell>
          <cell r="S63">
            <v>0</v>
          </cell>
          <cell r="U63">
            <v>0</v>
          </cell>
          <cell r="AA63">
            <v>0</v>
          </cell>
          <cell r="AC63">
            <v>0</v>
          </cell>
          <cell r="AI63">
            <v>0</v>
          </cell>
          <cell r="AK63">
            <v>0</v>
          </cell>
          <cell r="AQ63">
            <v>0</v>
          </cell>
          <cell r="AS63">
            <v>0</v>
          </cell>
          <cell r="AY63">
            <v>0</v>
          </cell>
          <cell r="BA63">
            <v>0</v>
          </cell>
          <cell r="BG63">
            <v>0</v>
          </cell>
          <cell r="BI63">
            <v>0</v>
          </cell>
          <cell r="BO63">
            <v>0</v>
          </cell>
          <cell r="BQ63">
            <v>0</v>
          </cell>
          <cell r="BW63">
            <v>0</v>
          </cell>
          <cell r="BY63">
            <v>0</v>
          </cell>
          <cell r="CE63">
            <v>0</v>
          </cell>
          <cell r="CG63">
            <v>0</v>
          </cell>
          <cell r="CM63">
            <v>0</v>
          </cell>
          <cell r="CO63">
            <v>0</v>
          </cell>
          <cell r="CU63">
            <v>0</v>
          </cell>
          <cell r="CW63">
            <v>0</v>
          </cell>
          <cell r="DC63">
            <v>0</v>
          </cell>
          <cell r="DE63">
            <v>0</v>
          </cell>
          <cell r="DK63">
            <v>0</v>
          </cell>
          <cell r="DM63">
            <v>0</v>
          </cell>
          <cell r="DS63">
            <v>0</v>
          </cell>
          <cell r="DU63">
            <v>0</v>
          </cell>
          <cell r="EA63">
            <v>0</v>
          </cell>
          <cell r="EC63">
            <v>0</v>
          </cell>
          <cell r="EE63">
            <v>0</v>
          </cell>
          <cell r="EG63">
            <v>0</v>
          </cell>
          <cell r="EI63">
            <v>0</v>
          </cell>
          <cell r="EK63">
            <v>0</v>
          </cell>
          <cell r="EM63">
            <v>0</v>
          </cell>
          <cell r="EO63">
            <v>0</v>
          </cell>
          <cell r="EQ63">
            <v>0</v>
          </cell>
          <cell r="ES63">
            <v>0</v>
          </cell>
          <cell r="EU63">
            <v>0</v>
          </cell>
          <cell r="EW63">
            <v>0</v>
          </cell>
          <cell r="EY63">
            <v>0</v>
          </cell>
          <cell r="FA63">
            <v>0</v>
          </cell>
          <cell r="FC63">
            <v>0</v>
          </cell>
          <cell r="FG63">
            <v>0</v>
          </cell>
          <cell r="FI63">
            <v>0</v>
          </cell>
        </row>
        <row r="64">
          <cell r="C64" t="str">
            <v>AAA580</v>
          </cell>
          <cell r="E64" t="str">
            <v>A.II.10.c) F.do Svalut. Impianti e macchinari</v>
          </cell>
          <cell r="K64">
            <v>0</v>
          </cell>
          <cell r="M64">
            <v>0</v>
          </cell>
          <cell r="S64">
            <v>0</v>
          </cell>
          <cell r="U64">
            <v>0</v>
          </cell>
          <cell r="AA64">
            <v>0</v>
          </cell>
          <cell r="AC64">
            <v>0</v>
          </cell>
          <cell r="AI64">
            <v>0</v>
          </cell>
          <cell r="AK64">
            <v>0</v>
          </cell>
          <cell r="AQ64">
            <v>0</v>
          </cell>
          <cell r="AS64">
            <v>0</v>
          </cell>
          <cell r="AY64">
            <v>0</v>
          </cell>
          <cell r="BA64">
            <v>0</v>
          </cell>
          <cell r="BG64">
            <v>0</v>
          </cell>
          <cell r="BI64">
            <v>0</v>
          </cell>
          <cell r="BO64">
            <v>0</v>
          </cell>
          <cell r="BQ64">
            <v>0</v>
          </cell>
          <cell r="BW64">
            <v>0</v>
          </cell>
          <cell r="BY64">
            <v>0</v>
          </cell>
          <cell r="CE64">
            <v>0</v>
          </cell>
          <cell r="CG64">
            <v>0</v>
          </cell>
          <cell r="CM64">
            <v>0</v>
          </cell>
          <cell r="CO64">
            <v>0</v>
          </cell>
          <cell r="CU64">
            <v>0</v>
          </cell>
          <cell r="CW64">
            <v>0</v>
          </cell>
          <cell r="DC64">
            <v>0</v>
          </cell>
          <cell r="DE64">
            <v>0</v>
          </cell>
          <cell r="DK64">
            <v>0</v>
          </cell>
          <cell r="DM64">
            <v>0</v>
          </cell>
          <cell r="DS64">
            <v>0</v>
          </cell>
          <cell r="DU64">
            <v>0</v>
          </cell>
          <cell r="EA64">
            <v>0</v>
          </cell>
          <cell r="EC64">
            <v>0</v>
          </cell>
          <cell r="EE64">
            <v>0</v>
          </cell>
          <cell r="EG64">
            <v>0</v>
          </cell>
          <cell r="EI64">
            <v>0</v>
          </cell>
          <cell r="EK64">
            <v>0</v>
          </cell>
          <cell r="EM64">
            <v>0</v>
          </cell>
          <cell r="EO64">
            <v>0</v>
          </cell>
          <cell r="EQ64">
            <v>0</v>
          </cell>
          <cell r="ES64">
            <v>0</v>
          </cell>
          <cell r="EU64">
            <v>0</v>
          </cell>
          <cell r="EW64">
            <v>0</v>
          </cell>
          <cell r="EY64">
            <v>0</v>
          </cell>
          <cell r="FA64">
            <v>0</v>
          </cell>
          <cell r="FC64">
            <v>0</v>
          </cell>
          <cell r="FG64">
            <v>0</v>
          </cell>
          <cell r="FI64">
            <v>0</v>
          </cell>
        </row>
        <row r="65">
          <cell r="C65" t="str">
            <v>AAA590</v>
          </cell>
          <cell r="E65" t="str">
            <v>A.II.10.d) F.do Svalut. Attrezzature sanitarie e scientifiche</v>
          </cell>
          <cell r="K65">
            <v>0</v>
          </cell>
          <cell r="M65">
            <v>0</v>
          </cell>
          <cell r="S65">
            <v>0</v>
          </cell>
          <cell r="U65">
            <v>0</v>
          </cell>
          <cell r="AA65">
            <v>0</v>
          </cell>
          <cell r="AC65">
            <v>0</v>
          </cell>
          <cell r="AI65">
            <v>0</v>
          </cell>
          <cell r="AK65">
            <v>0</v>
          </cell>
          <cell r="AQ65">
            <v>0</v>
          </cell>
          <cell r="AS65">
            <v>0</v>
          </cell>
          <cell r="AY65">
            <v>0</v>
          </cell>
          <cell r="BA65">
            <v>0</v>
          </cell>
          <cell r="BG65">
            <v>0</v>
          </cell>
          <cell r="BI65">
            <v>0</v>
          </cell>
          <cell r="BO65">
            <v>0</v>
          </cell>
          <cell r="BQ65">
            <v>0</v>
          </cell>
          <cell r="BW65">
            <v>0</v>
          </cell>
          <cell r="BY65">
            <v>0</v>
          </cell>
          <cell r="CE65">
            <v>0</v>
          </cell>
          <cell r="CG65">
            <v>0</v>
          </cell>
          <cell r="CM65">
            <v>0</v>
          </cell>
          <cell r="CO65">
            <v>0</v>
          </cell>
          <cell r="CU65">
            <v>0</v>
          </cell>
          <cell r="CW65">
            <v>0</v>
          </cell>
          <cell r="DC65">
            <v>0</v>
          </cell>
          <cell r="DE65">
            <v>0</v>
          </cell>
          <cell r="DK65">
            <v>0</v>
          </cell>
          <cell r="DM65">
            <v>0</v>
          </cell>
          <cell r="DS65">
            <v>0</v>
          </cell>
          <cell r="DU65">
            <v>0</v>
          </cell>
          <cell r="EA65">
            <v>0</v>
          </cell>
          <cell r="EC65">
            <v>0</v>
          </cell>
          <cell r="EE65">
            <v>0</v>
          </cell>
          <cell r="EG65">
            <v>0</v>
          </cell>
          <cell r="EI65">
            <v>0</v>
          </cell>
          <cell r="EK65">
            <v>0</v>
          </cell>
          <cell r="EM65">
            <v>0</v>
          </cell>
          <cell r="EO65">
            <v>0</v>
          </cell>
          <cell r="EQ65">
            <v>0</v>
          </cell>
          <cell r="ES65">
            <v>0</v>
          </cell>
          <cell r="EU65">
            <v>0</v>
          </cell>
          <cell r="EW65">
            <v>0</v>
          </cell>
          <cell r="EY65">
            <v>0</v>
          </cell>
          <cell r="FA65">
            <v>0</v>
          </cell>
          <cell r="FC65">
            <v>0</v>
          </cell>
          <cell r="FG65">
            <v>0</v>
          </cell>
          <cell r="FI65">
            <v>0</v>
          </cell>
        </row>
        <row r="66">
          <cell r="C66" t="str">
            <v>AAA600</v>
          </cell>
          <cell r="E66" t="str">
            <v>A.II.10.e) F.do Svalut. Mobili e arredi</v>
          </cell>
          <cell r="K66">
            <v>0</v>
          </cell>
          <cell r="M66">
            <v>0</v>
          </cell>
          <cell r="S66">
            <v>0</v>
          </cell>
          <cell r="U66">
            <v>0</v>
          </cell>
          <cell r="AA66">
            <v>0</v>
          </cell>
          <cell r="AC66">
            <v>0</v>
          </cell>
          <cell r="AI66">
            <v>0</v>
          </cell>
          <cell r="AK66">
            <v>0</v>
          </cell>
          <cell r="AQ66">
            <v>0</v>
          </cell>
          <cell r="AS66">
            <v>0</v>
          </cell>
          <cell r="AY66">
            <v>0</v>
          </cell>
          <cell r="BA66">
            <v>0</v>
          </cell>
          <cell r="BG66">
            <v>0</v>
          </cell>
          <cell r="BI66">
            <v>0</v>
          </cell>
          <cell r="BO66">
            <v>0</v>
          </cell>
          <cell r="BQ66">
            <v>0</v>
          </cell>
          <cell r="BW66">
            <v>0</v>
          </cell>
          <cell r="BY66">
            <v>0</v>
          </cell>
          <cell r="CE66">
            <v>0</v>
          </cell>
          <cell r="CG66">
            <v>0</v>
          </cell>
          <cell r="CM66">
            <v>0</v>
          </cell>
          <cell r="CO66">
            <v>0</v>
          </cell>
          <cell r="CU66">
            <v>0</v>
          </cell>
          <cell r="CW66">
            <v>0</v>
          </cell>
          <cell r="DC66">
            <v>0</v>
          </cell>
          <cell r="DE66">
            <v>0</v>
          </cell>
          <cell r="DK66">
            <v>0</v>
          </cell>
          <cell r="DM66">
            <v>0</v>
          </cell>
          <cell r="DS66">
            <v>0</v>
          </cell>
          <cell r="DU66">
            <v>0</v>
          </cell>
          <cell r="EA66">
            <v>0</v>
          </cell>
          <cell r="EC66">
            <v>0</v>
          </cell>
          <cell r="EE66">
            <v>0</v>
          </cell>
          <cell r="EG66">
            <v>0</v>
          </cell>
          <cell r="EI66">
            <v>0</v>
          </cell>
          <cell r="EK66">
            <v>0</v>
          </cell>
          <cell r="EM66">
            <v>0</v>
          </cell>
          <cell r="EO66">
            <v>0</v>
          </cell>
          <cell r="EQ66">
            <v>0</v>
          </cell>
          <cell r="ES66">
            <v>0</v>
          </cell>
          <cell r="EU66">
            <v>0</v>
          </cell>
          <cell r="EW66">
            <v>0</v>
          </cell>
          <cell r="EY66">
            <v>0</v>
          </cell>
          <cell r="FA66">
            <v>0</v>
          </cell>
          <cell r="FC66">
            <v>0</v>
          </cell>
          <cell r="FG66">
            <v>0</v>
          </cell>
          <cell r="FI66">
            <v>0</v>
          </cell>
        </row>
        <row r="67">
          <cell r="C67" t="str">
            <v>AAA610</v>
          </cell>
          <cell r="E67" t="str">
            <v>A.II.10.f) F.do Svalut. Automezzi</v>
          </cell>
          <cell r="K67">
            <v>0</v>
          </cell>
          <cell r="M67">
            <v>0</v>
          </cell>
          <cell r="S67">
            <v>0</v>
          </cell>
          <cell r="U67">
            <v>0</v>
          </cell>
          <cell r="AA67">
            <v>0</v>
          </cell>
          <cell r="AC67">
            <v>0</v>
          </cell>
          <cell r="AI67">
            <v>0</v>
          </cell>
          <cell r="AK67">
            <v>0</v>
          </cell>
          <cell r="AQ67">
            <v>0</v>
          </cell>
          <cell r="AS67">
            <v>0</v>
          </cell>
          <cell r="AY67">
            <v>0</v>
          </cell>
          <cell r="BA67">
            <v>0</v>
          </cell>
          <cell r="BG67">
            <v>0</v>
          </cell>
          <cell r="BI67">
            <v>0</v>
          </cell>
          <cell r="BO67">
            <v>0</v>
          </cell>
          <cell r="BQ67">
            <v>0</v>
          </cell>
          <cell r="BW67">
            <v>0</v>
          </cell>
          <cell r="BY67">
            <v>0</v>
          </cell>
          <cell r="CE67">
            <v>0</v>
          </cell>
          <cell r="CG67">
            <v>0</v>
          </cell>
          <cell r="CM67">
            <v>0</v>
          </cell>
          <cell r="CO67">
            <v>0</v>
          </cell>
          <cell r="CU67">
            <v>0</v>
          </cell>
          <cell r="CW67">
            <v>0</v>
          </cell>
          <cell r="DC67">
            <v>0</v>
          </cell>
          <cell r="DE67">
            <v>0</v>
          </cell>
          <cell r="DK67">
            <v>0</v>
          </cell>
          <cell r="DM67">
            <v>0</v>
          </cell>
          <cell r="DS67">
            <v>0</v>
          </cell>
          <cell r="DU67">
            <v>0</v>
          </cell>
          <cell r="EA67">
            <v>0</v>
          </cell>
          <cell r="EC67">
            <v>0</v>
          </cell>
          <cell r="EE67">
            <v>0</v>
          </cell>
          <cell r="EG67">
            <v>0</v>
          </cell>
          <cell r="EI67">
            <v>0</v>
          </cell>
          <cell r="EK67">
            <v>0</v>
          </cell>
          <cell r="EM67">
            <v>0</v>
          </cell>
          <cell r="EO67">
            <v>0</v>
          </cell>
          <cell r="EQ67">
            <v>0</v>
          </cell>
          <cell r="ES67">
            <v>0</v>
          </cell>
          <cell r="EU67">
            <v>0</v>
          </cell>
          <cell r="EW67">
            <v>0</v>
          </cell>
          <cell r="EY67">
            <v>0</v>
          </cell>
          <cell r="FA67">
            <v>0</v>
          </cell>
          <cell r="FC67">
            <v>0</v>
          </cell>
          <cell r="FG67">
            <v>0</v>
          </cell>
          <cell r="FI67">
            <v>0</v>
          </cell>
        </row>
        <row r="68">
          <cell r="C68" t="str">
            <v>AAA620</v>
          </cell>
          <cell r="E68" t="str">
            <v>A.II.10.g) F.do Svalut. Oggetti d'arte</v>
          </cell>
          <cell r="K68">
            <v>0</v>
          </cell>
          <cell r="M68">
            <v>0</v>
          </cell>
          <cell r="S68">
            <v>0</v>
          </cell>
          <cell r="U68">
            <v>0</v>
          </cell>
          <cell r="AA68">
            <v>0</v>
          </cell>
          <cell r="AC68">
            <v>0</v>
          </cell>
          <cell r="AI68">
            <v>0</v>
          </cell>
          <cell r="AK68">
            <v>0</v>
          </cell>
          <cell r="AQ68">
            <v>0</v>
          </cell>
          <cell r="AS68">
            <v>0</v>
          </cell>
          <cell r="AY68">
            <v>0</v>
          </cell>
          <cell r="BA68">
            <v>0</v>
          </cell>
          <cell r="BG68">
            <v>0</v>
          </cell>
          <cell r="BI68">
            <v>0</v>
          </cell>
          <cell r="BO68">
            <v>0</v>
          </cell>
          <cell r="BQ68">
            <v>0</v>
          </cell>
          <cell r="BW68">
            <v>0</v>
          </cell>
          <cell r="BY68">
            <v>0</v>
          </cell>
          <cell r="CE68">
            <v>0</v>
          </cell>
          <cell r="CG68">
            <v>0</v>
          </cell>
          <cell r="CM68">
            <v>0</v>
          </cell>
          <cell r="CO68">
            <v>0</v>
          </cell>
          <cell r="CU68">
            <v>0</v>
          </cell>
          <cell r="CW68">
            <v>0</v>
          </cell>
          <cell r="DC68">
            <v>0</v>
          </cell>
          <cell r="DE68">
            <v>0</v>
          </cell>
          <cell r="DK68">
            <v>0</v>
          </cell>
          <cell r="DM68">
            <v>0</v>
          </cell>
          <cell r="DS68">
            <v>0</v>
          </cell>
          <cell r="DU68">
            <v>0</v>
          </cell>
          <cell r="EA68">
            <v>0</v>
          </cell>
          <cell r="EC68">
            <v>0</v>
          </cell>
          <cell r="EE68">
            <v>0</v>
          </cell>
          <cell r="EG68">
            <v>0</v>
          </cell>
          <cell r="EI68">
            <v>0</v>
          </cell>
          <cell r="EK68">
            <v>0</v>
          </cell>
          <cell r="EM68">
            <v>0</v>
          </cell>
          <cell r="EO68">
            <v>0</v>
          </cell>
          <cell r="EQ68">
            <v>0</v>
          </cell>
          <cell r="ES68">
            <v>0</v>
          </cell>
          <cell r="EU68">
            <v>0</v>
          </cell>
          <cell r="EW68">
            <v>0</v>
          </cell>
          <cell r="EY68">
            <v>0</v>
          </cell>
          <cell r="FA68">
            <v>0</v>
          </cell>
          <cell r="FC68">
            <v>0</v>
          </cell>
          <cell r="FG68">
            <v>0</v>
          </cell>
          <cell r="FI68">
            <v>0</v>
          </cell>
        </row>
        <row r="69">
          <cell r="C69" t="str">
            <v>AAA630</v>
          </cell>
          <cell r="E69" t="str">
            <v>A.II.10.h) F.do Svalut. Altre immobilizzazioni materiali</v>
          </cell>
          <cell r="K69">
            <v>0</v>
          </cell>
          <cell r="M69">
            <v>0</v>
          </cell>
          <cell r="S69">
            <v>0</v>
          </cell>
          <cell r="U69">
            <v>0</v>
          </cell>
          <cell r="AA69">
            <v>0</v>
          </cell>
          <cell r="AC69">
            <v>0</v>
          </cell>
          <cell r="AI69">
            <v>0</v>
          </cell>
          <cell r="AK69">
            <v>0</v>
          </cell>
          <cell r="AQ69">
            <v>0</v>
          </cell>
          <cell r="AS69">
            <v>0</v>
          </cell>
          <cell r="AY69">
            <v>0</v>
          </cell>
          <cell r="BA69">
            <v>0</v>
          </cell>
          <cell r="BG69">
            <v>0</v>
          </cell>
          <cell r="BI69">
            <v>0</v>
          </cell>
          <cell r="BO69">
            <v>0</v>
          </cell>
          <cell r="BQ69">
            <v>0</v>
          </cell>
          <cell r="BW69">
            <v>0</v>
          </cell>
          <cell r="BY69">
            <v>0</v>
          </cell>
          <cell r="CE69">
            <v>0</v>
          </cell>
          <cell r="CG69">
            <v>0</v>
          </cell>
          <cell r="CM69">
            <v>0</v>
          </cell>
          <cell r="CO69">
            <v>0</v>
          </cell>
          <cell r="CU69">
            <v>0</v>
          </cell>
          <cell r="CW69">
            <v>0</v>
          </cell>
          <cell r="DC69">
            <v>0</v>
          </cell>
          <cell r="DE69">
            <v>0</v>
          </cell>
          <cell r="DK69">
            <v>0</v>
          </cell>
          <cell r="DM69">
            <v>0</v>
          </cell>
          <cell r="DS69">
            <v>0</v>
          </cell>
          <cell r="DU69">
            <v>0</v>
          </cell>
          <cell r="EA69">
            <v>0</v>
          </cell>
          <cell r="EC69">
            <v>0</v>
          </cell>
          <cell r="EE69">
            <v>0</v>
          </cell>
          <cell r="EG69">
            <v>0</v>
          </cell>
          <cell r="EI69">
            <v>0</v>
          </cell>
          <cell r="EK69">
            <v>0</v>
          </cell>
          <cell r="EM69">
            <v>0</v>
          </cell>
          <cell r="EO69">
            <v>0</v>
          </cell>
          <cell r="EQ69">
            <v>0</v>
          </cell>
          <cell r="ES69">
            <v>0</v>
          </cell>
          <cell r="EU69">
            <v>0</v>
          </cell>
          <cell r="EW69">
            <v>0</v>
          </cell>
          <cell r="EY69">
            <v>0</v>
          </cell>
          <cell r="FA69">
            <v>0</v>
          </cell>
          <cell r="FC69">
            <v>0</v>
          </cell>
          <cell r="FG69">
            <v>0</v>
          </cell>
          <cell r="FI69">
            <v>0</v>
          </cell>
        </row>
        <row r="70">
          <cell r="C70" t="str">
            <v>AAA640</v>
          </cell>
          <cell r="E70" t="str">
            <v>A.III)  IMMOBILIZZAZIONI FINANZIARIE</v>
          </cell>
          <cell r="K70">
            <v>0</v>
          </cell>
          <cell r="M70">
            <v>0</v>
          </cell>
          <cell r="S70">
            <v>0</v>
          </cell>
          <cell r="U70">
            <v>0</v>
          </cell>
          <cell r="AA70">
            <v>0</v>
          </cell>
          <cell r="AC70">
            <v>0</v>
          </cell>
          <cell r="AI70">
            <v>0</v>
          </cell>
          <cell r="AK70">
            <v>0</v>
          </cell>
          <cell r="AQ70">
            <v>0</v>
          </cell>
          <cell r="AS70">
            <v>0</v>
          </cell>
          <cell r="AY70">
            <v>0</v>
          </cell>
          <cell r="BA70">
            <v>0</v>
          </cell>
          <cell r="BG70">
            <v>0</v>
          </cell>
          <cell r="BI70">
            <v>0</v>
          </cell>
          <cell r="BO70">
            <v>0</v>
          </cell>
          <cell r="BQ70">
            <v>0</v>
          </cell>
          <cell r="BW70">
            <v>0</v>
          </cell>
          <cell r="BY70">
            <v>0</v>
          </cell>
          <cell r="CE70">
            <v>0</v>
          </cell>
          <cell r="CG70">
            <v>0</v>
          </cell>
          <cell r="CM70">
            <v>0</v>
          </cell>
          <cell r="CO70">
            <v>0</v>
          </cell>
          <cell r="CU70">
            <v>0</v>
          </cell>
          <cell r="CW70">
            <v>0</v>
          </cell>
          <cell r="DC70">
            <v>0</v>
          </cell>
          <cell r="DE70">
            <v>0</v>
          </cell>
          <cell r="DK70">
            <v>0</v>
          </cell>
          <cell r="DM70">
            <v>0</v>
          </cell>
          <cell r="DS70">
            <v>0</v>
          </cell>
          <cell r="DU70">
            <v>0</v>
          </cell>
          <cell r="EA70">
            <v>0</v>
          </cell>
          <cell r="EC70">
            <v>0</v>
          </cell>
          <cell r="EE70">
            <v>0</v>
          </cell>
          <cell r="EG70">
            <v>0</v>
          </cell>
          <cell r="EI70">
            <v>0</v>
          </cell>
          <cell r="EK70">
            <v>0</v>
          </cell>
          <cell r="EM70">
            <v>0</v>
          </cell>
          <cell r="EO70">
            <v>0</v>
          </cell>
          <cell r="EQ70">
            <v>0</v>
          </cell>
          <cell r="ES70">
            <v>0</v>
          </cell>
          <cell r="EU70">
            <v>16000</v>
          </cell>
          <cell r="EW70">
            <v>0</v>
          </cell>
          <cell r="EY70">
            <v>16000</v>
          </cell>
          <cell r="FA70" t="e">
            <v>#DIV/0!</v>
          </cell>
          <cell r="FC70">
            <v>0</v>
          </cell>
          <cell r="FG70">
            <v>0</v>
          </cell>
          <cell r="FI70">
            <v>0</v>
          </cell>
        </row>
        <row r="71">
          <cell r="C71" t="str">
            <v>AAA650</v>
          </cell>
          <cell r="E71" t="str">
            <v>A.III.1) Crediti finanziari</v>
          </cell>
          <cell r="K71">
            <v>0</v>
          </cell>
          <cell r="M71">
            <v>0</v>
          </cell>
          <cell r="S71">
            <v>0</v>
          </cell>
          <cell r="U71">
            <v>0</v>
          </cell>
          <cell r="AA71">
            <v>0</v>
          </cell>
          <cell r="AC71">
            <v>0</v>
          </cell>
          <cell r="AI71">
            <v>0</v>
          </cell>
          <cell r="AK71">
            <v>0</v>
          </cell>
          <cell r="AQ71">
            <v>0</v>
          </cell>
          <cell r="AS71">
            <v>0</v>
          </cell>
          <cell r="AY71">
            <v>0</v>
          </cell>
          <cell r="BA71">
            <v>0</v>
          </cell>
          <cell r="BG71">
            <v>0</v>
          </cell>
          <cell r="BI71">
            <v>0</v>
          </cell>
          <cell r="BO71">
            <v>0</v>
          </cell>
          <cell r="BQ71">
            <v>0</v>
          </cell>
          <cell r="BW71">
            <v>0</v>
          </cell>
          <cell r="BY71">
            <v>0</v>
          </cell>
          <cell r="CE71">
            <v>0</v>
          </cell>
          <cell r="CG71">
            <v>0</v>
          </cell>
          <cell r="CM71">
            <v>0</v>
          </cell>
          <cell r="CO71">
            <v>0</v>
          </cell>
          <cell r="CU71">
            <v>0</v>
          </cell>
          <cell r="CW71">
            <v>0</v>
          </cell>
          <cell r="DC71">
            <v>0</v>
          </cell>
          <cell r="DE71">
            <v>0</v>
          </cell>
          <cell r="DK71">
            <v>0</v>
          </cell>
          <cell r="DM71">
            <v>0</v>
          </cell>
          <cell r="DS71">
            <v>0</v>
          </cell>
          <cell r="DU71">
            <v>0</v>
          </cell>
          <cell r="EA71">
            <v>0</v>
          </cell>
          <cell r="EC71">
            <v>0</v>
          </cell>
          <cell r="EE71">
            <v>0</v>
          </cell>
          <cell r="EG71">
            <v>0</v>
          </cell>
          <cell r="EI71">
            <v>0</v>
          </cell>
          <cell r="EK71">
            <v>0</v>
          </cell>
          <cell r="EM71">
            <v>0</v>
          </cell>
          <cell r="EO71">
            <v>0</v>
          </cell>
          <cell r="EQ71">
            <v>0</v>
          </cell>
          <cell r="ES71">
            <v>0</v>
          </cell>
          <cell r="EU71">
            <v>16000</v>
          </cell>
          <cell r="EW71">
            <v>0</v>
          </cell>
          <cell r="EY71">
            <v>16000</v>
          </cell>
          <cell r="FA71" t="e">
            <v>#DIV/0!</v>
          </cell>
          <cell r="FC71">
            <v>0</v>
          </cell>
          <cell r="FG71">
            <v>0</v>
          </cell>
          <cell r="FI71">
            <v>0</v>
          </cell>
        </row>
        <row r="72">
          <cell r="C72" t="str">
            <v>AAA660</v>
          </cell>
          <cell r="E72" t="str">
            <v>A.III.1.a) Crediti finanziari v/Stato</v>
          </cell>
          <cell r="K72">
            <v>0</v>
          </cell>
          <cell r="M72">
            <v>0</v>
          </cell>
          <cell r="S72">
            <v>0</v>
          </cell>
          <cell r="U72">
            <v>0</v>
          </cell>
          <cell r="AA72">
            <v>0</v>
          </cell>
          <cell r="AC72">
            <v>0</v>
          </cell>
          <cell r="AI72">
            <v>0</v>
          </cell>
          <cell r="AK72">
            <v>0</v>
          </cell>
          <cell r="AQ72">
            <v>0</v>
          </cell>
          <cell r="AS72">
            <v>0</v>
          </cell>
          <cell r="AY72">
            <v>0</v>
          </cell>
          <cell r="BA72">
            <v>0</v>
          </cell>
          <cell r="BG72">
            <v>0</v>
          </cell>
          <cell r="BI72">
            <v>0</v>
          </cell>
          <cell r="BO72">
            <v>0</v>
          </cell>
          <cell r="BQ72">
            <v>0</v>
          </cell>
          <cell r="BW72">
            <v>0</v>
          </cell>
          <cell r="BY72">
            <v>0</v>
          </cell>
          <cell r="CE72">
            <v>0</v>
          </cell>
          <cell r="CG72">
            <v>0</v>
          </cell>
          <cell r="CM72">
            <v>0</v>
          </cell>
          <cell r="CO72">
            <v>0</v>
          </cell>
          <cell r="CU72">
            <v>0</v>
          </cell>
          <cell r="CW72">
            <v>0</v>
          </cell>
          <cell r="DC72">
            <v>0</v>
          </cell>
          <cell r="DE72">
            <v>0</v>
          </cell>
          <cell r="DK72">
            <v>0</v>
          </cell>
          <cell r="DM72">
            <v>0</v>
          </cell>
          <cell r="DS72">
            <v>0</v>
          </cell>
          <cell r="DU72">
            <v>0</v>
          </cell>
          <cell r="EA72">
            <v>0</v>
          </cell>
          <cell r="EC72">
            <v>0</v>
          </cell>
          <cell r="EE72">
            <v>0</v>
          </cell>
          <cell r="EG72">
            <v>0</v>
          </cell>
          <cell r="EI72">
            <v>0</v>
          </cell>
          <cell r="EK72">
            <v>0</v>
          </cell>
          <cell r="EM72">
            <v>0</v>
          </cell>
          <cell r="EO72">
            <v>0</v>
          </cell>
          <cell r="EQ72">
            <v>0</v>
          </cell>
          <cell r="ES72">
            <v>0</v>
          </cell>
          <cell r="EU72">
            <v>0</v>
          </cell>
          <cell r="EW72">
            <v>0</v>
          </cell>
          <cell r="EY72">
            <v>0</v>
          </cell>
          <cell r="FA72">
            <v>0</v>
          </cell>
          <cell r="FC72">
            <v>0</v>
          </cell>
          <cell r="FG72">
            <v>0</v>
          </cell>
          <cell r="FI72">
            <v>0</v>
          </cell>
        </row>
        <row r="73">
          <cell r="C73" t="str">
            <v>AAA670</v>
          </cell>
          <cell r="E73" t="str">
            <v>A.III.1.b) Crediti finanziari v/Regione</v>
          </cell>
          <cell r="K73">
            <v>0</v>
          </cell>
          <cell r="M73">
            <v>0</v>
          </cell>
          <cell r="S73">
            <v>0</v>
          </cell>
          <cell r="U73">
            <v>0</v>
          </cell>
          <cell r="AA73">
            <v>0</v>
          </cell>
          <cell r="AC73">
            <v>0</v>
          </cell>
          <cell r="AI73">
            <v>0</v>
          </cell>
          <cell r="AK73">
            <v>0</v>
          </cell>
          <cell r="AQ73">
            <v>0</v>
          </cell>
          <cell r="AS73">
            <v>0</v>
          </cell>
          <cell r="AY73">
            <v>0</v>
          </cell>
          <cell r="BA73">
            <v>0</v>
          </cell>
          <cell r="BG73">
            <v>0</v>
          </cell>
          <cell r="BI73">
            <v>0</v>
          </cell>
          <cell r="BO73">
            <v>0</v>
          </cell>
          <cell r="BQ73">
            <v>0</v>
          </cell>
          <cell r="BW73">
            <v>0</v>
          </cell>
          <cell r="BY73">
            <v>0</v>
          </cell>
          <cell r="CE73">
            <v>0</v>
          </cell>
          <cell r="CG73">
            <v>0</v>
          </cell>
          <cell r="CM73">
            <v>0</v>
          </cell>
          <cell r="CO73">
            <v>0</v>
          </cell>
          <cell r="CU73">
            <v>0</v>
          </cell>
          <cell r="CW73">
            <v>0</v>
          </cell>
          <cell r="DC73">
            <v>0</v>
          </cell>
          <cell r="DE73">
            <v>0</v>
          </cell>
          <cell r="DK73">
            <v>0</v>
          </cell>
          <cell r="DM73">
            <v>0</v>
          </cell>
          <cell r="DS73">
            <v>0</v>
          </cell>
          <cell r="DU73">
            <v>0</v>
          </cell>
          <cell r="EA73">
            <v>0</v>
          </cell>
          <cell r="EC73">
            <v>0</v>
          </cell>
          <cell r="EE73">
            <v>0</v>
          </cell>
          <cell r="EG73">
            <v>0</v>
          </cell>
          <cell r="EI73">
            <v>0</v>
          </cell>
          <cell r="EK73">
            <v>0</v>
          </cell>
          <cell r="EM73">
            <v>0</v>
          </cell>
          <cell r="EO73">
            <v>0</v>
          </cell>
          <cell r="EQ73">
            <v>0</v>
          </cell>
          <cell r="ES73">
            <v>0</v>
          </cell>
          <cell r="EU73">
            <v>16000</v>
          </cell>
          <cell r="EW73">
            <v>0</v>
          </cell>
          <cell r="EY73">
            <v>16000</v>
          </cell>
          <cell r="FA73" t="e">
            <v>#DIV/0!</v>
          </cell>
          <cell r="FC73">
            <v>0</v>
          </cell>
          <cell r="FG73">
            <v>0</v>
          </cell>
          <cell r="FI73">
            <v>0</v>
          </cell>
        </row>
        <row r="74">
          <cell r="C74" t="str">
            <v>AAA680</v>
          </cell>
          <cell r="E74" t="str">
            <v>A.III.1.c) Crediti finanziari v/partecipate</v>
          </cell>
          <cell r="K74">
            <v>0</v>
          </cell>
          <cell r="M74">
            <v>0</v>
          </cell>
          <cell r="S74">
            <v>0</v>
          </cell>
          <cell r="U74">
            <v>0</v>
          </cell>
          <cell r="AA74">
            <v>0</v>
          </cell>
          <cell r="AC74">
            <v>0</v>
          </cell>
          <cell r="AI74">
            <v>0</v>
          </cell>
          <cell r="AK74">
            <v>0</v>
          </cell>
          <cell r="AQ74">
            <v>0</v>
          </cell>
          <cell r="AS74">
            <v>0</v>
          </cell>
          <cell r="AY74">
            <v>0</v>
          </cell>
          <cell r="BA74">
            <v>0</v>
          </cell>
          <cell r="BG74">
            <v>0</v>
          </cell>
          <cell r="BI74">
            <v>0</v>
          </cell>
          <cell r="BO74">
            <v>0</v>
          </cell>
          <cell r="BQ74">
            <v>0</v>
          </cell>
          <cell r="BW74">
            <v>0</v>
          </cell>
          <cell r="BY74">
            <v>0</v>
          </cell>
          <cell r="CE74">
            <v>0</v>
          </cell>
          <cell r="CG74">
            <v>0</v>
          </cell>
          <cell r="CM74">
            <v>0</v>
          </cell>
          <cell r="CO74">
            <v>0</v>
          </cell>
          <cell r="CU74">
            <v>0</v>
          </cell>
          <cell r="CW74">
            <v>0</v>
          </cell>
          <cell r="DC74">
            <v>0</v>
          </cell>
          <cell r="DE74">
            <v>0</v>
          </cell>
          <cell r="DK74">
            <v>0</v>
          </cell>
          <cell r="DM74">
            <v>0</v>
          </cell>
          <cell r="DS74">
            <v>0</v>
          </cell>
          <cell r="DU74">
            <v>0</v>
          </cell>
          <cell r="EA74">
            <v>0</v>
          </cell>
          <cell r="EC74">
            <v>0</v>
          </cell>
          <cell r="EE74">
            <v>0</v>
          </cell>
          <cell r="EG74">
            <v>0</v>
          </cell>
          <cell r="EI74">
            <v>0</v>
          </cell>
          <cell r="EK74">
            <v>0</v>
          </cell>
          <cell r="EM74">
            <v>0</v>
          </cell>
          <cell r="EO74">
            <v>0</v>
          </cell>
          <cell r="EQ74">
            <v>0</v>
          </cell>
          <cell r="ES74">
            <v>0</v>
          </cell>
          <cell r="EU74">
            <v>0</v>
          </cell>
          <cell r="EW74">
            <v>0</v>
          </cell>
          <cell r="EY74">
            <v>0</v>
          </cell>
          <cell r="FA74">
            <v>0</v>
          </cell>
          <cell r="FC74">
            <v>0</v>
          </cell>
          <cell r="FG74">
            <v>0</v>
          </cell>
          <cell r="FI74">
            <v>0</v>
          </cell>
        </row>
        <row r="75">
          <cell r="C75" t="str">
            <v>AAA690</v>
          </cell>
          <cell r="E75" t="str">
            <v>A.III.1.d) Crediti finanziari v/altri</v>
          </cell>
          <cell r="K75">
            <v>0</v>
          </cell>
          <cell r="M75">
            <v>0</v>
          </cell>
          <cell r="S75">
            <v>0</v>
          </cell>
          <cell r="U75">
            <v>0</v>
          </cell>
          <cell r="AA75">
            <v>0</v>
          </cell>
          <cell r="AC75">
            <v>0</v>
          </cell>
          <cell r="AI75">
            <v>0</v>
          </cell>
          <cell r="AK75">
            <v>0</v>
          </cell>
          <cell r="AQ75">
            <v>0</v>
          </cell>
          <cell r="AS75">
            <v>0</v>
          </cell>
          <cell r="AY75">
            <v>0</v>
          </cell>
          <cell r="BA75">
            <v>0</v>
          </cell>
          <cell r="BG75">
            <v>0</v>
          </cell>
          <cell r="BI75">
            <v>0</v>
          </cell>
          <cell r="BO75">
            <v>0</v>
          </cell>
          <cell r="BQ75">
            <v>0</v>
          </cell>
          <cell r="BW75">
            <v>0</v>
          </cell>
          <cell r="BY75">
            <v>0</v>
          </cell>
          <cell r="CE75">
            <v>0</v>
          </cell>
          <cell r="CG75">
            <v>0</v>
          </cell>
          <cell r="CM75">
            <v>0</v>
          </cell>
          <cell r="CO75">
            <v>0</v>
          </cell>
          <cell r="CU75">
            <v>0</v>
          </cell>
          <cell r="CW75">
            <v>0</v>
          </cell>
          <cell r="DC75">
            <v>0</v>
          </cell>
          <cell r="DE75">
            <v>0</v>
          </cell>
          <cell r="DK75">
            <v>0</v>
          </cell>
          <cell r="DM75">
            <v>0</v>
          </cell>
          <cell r="DS75">
            <v>0</v>
          </cell>
          <cell r="DU75">
            <v>0</v>
          </cell>
          <cell r="EA75">
            <v>0</v>
          </cell>
          <cell r="EC75">
            <v>0</v>
          </cell>
          <cell r="EE75">
            <v>0</v>
          </cell>
          <cell r="EG75">
            <v>0</v>
          </cell>
          <cell r="EI75">
            <v>0</v>
          </cell>
          <cell r="EK75">
            <v>0</v>
          </cell>
          <cell r="EM75">
            <v>0</v>
          </cell>
          <cell r="EO75">
            <v>0</v>
          </cell>
          <cell r="EQ75">
            <v>0</v>
          </cell>
          <cell r="ES75">
            <v>0</v>
          </cell>
          <cell r="EU75">
            <v>0</v>
          </cell>
          <cell r="EW75">
            <v>0</v>
          </cell>
          <cell r="EY75">
            <v>0</v>
          </cell>
          <cell r="FA75">
            <v>0</v>
          </cell>
          <cell r="FC75">
            <v>0</v>
          </cell>
          <cell r="FG75">
            <v>0</v>
          </cell>
          <cell r="FI75">
            <v>0</v>
          </cell>
        </row>
        <row r="76">
          <cell r="C76" t="str">
            <v>AAA700</v>
          </cell>
          <cell r="E76" t="str">
            <v>A.III.2) Titoli</v>
          </cell>
          <cell r="K76">
            <v>0</v>
          </cell>
          <cell r="M76">
            <v>0</v>
          </cell>
          <cell r="S76">
            <v>0</v>
          </cell>
          <cell r="U76">
            <v>0</v>
          </cell>
          <cell r="AA76">
            <v>0</v>
          </cell>
          <cell r="AC76">
            <v>0</v>
          </cell>
          <cell r="AI76">
            <v>0</v>
          </cell>
          <cell r="AK76">
            <v>0</v>
          </cell>
          <cell r="AQ76">
            <v>0</v>
          </cell>
          <cell r="AS76">
            <v>0</v>
          </cell>
          <cell r="AY76">
            <v>0</v>
          </cell>
          <cell r="BA76">
            <v>0</v>
          </cell>
          <cell r="BG76">
            <v>0</v>
          </cell>
          <cell r="BI76">
            <v>0</v>
          </cell>
          <cell r="BO76">
            <v>0</v>
          </cell>
          <cell r="BQ76">
            <v>0</v>
          </cell>
          <cell r="BW76">
            <v>0</v>
          </cell>
          <cell r="BY76">
            <v>0</v>
          </cell>
          <cell r="CE76">
            <v>0</v>
          </cell>
          <cell r="CG76">
            <v>0</v>
          </cell>
          <cell r="CM76">
            <v>0</v>
          </cell>
          <cell r="CO76">
            <v>0</v>
          </cell>
          <cell r="CU76">
            <v>0</v>
          </cell>
          <cell r="CW76">
            <v>0</v>
          </cell>
          <cell r="DC76">
            <v>0</v>
          </cell>
          <cell r="DE76">
            <v>0</v>
          </cell>
          <cell r="DK76">
            <v>0</v>
          </cell>
          <cell r="DM76">
            <v>0</v>
          </cell>
          <cell r="DS76">
            <v>0</v>
          </cell>
          <cell r="DU76">
            <v>0</v>
          </cell>
          <cell r="EA76">
            <v>0</v>
          </cell>
          <cell r="EC76">
            <v>0</v>
          </cell>
          <cell r="EE76">
            <v>0</v>
          </cell>
          <cell r="EG76">
            <v>0</v>
          </cell>
          <cell r="EI76">
            <v>0</v>
          </cell>
          <cell r="EK76">
            <v>0</v>
          </cell>
          <cell r="EM76">
            <v>0</v>
          </cell>
          <cell r="EO76">
            <v>0</v>
          </cell>
          <cell r="EQ76">
            <v>0</v>
          </cell>
          <cell r="ES76">
            <v>0</v>
          </cell>
          <cell r="EU76">
            <v>0</v>
          </cell>
          <cell r="EW76">
            <v>0</v>
          </cell>
          <cell r="EY76">
            <v>0</v>
          </cell>
          <cell r="FA76">
            <v>0</v>
          </cell>
          <cell r="FC76">
            <v>0</v>
          </cell>
          <cell r="FG76">
            <v>0</v>
          </cell>
          <cell r="FI76">
            <v>0</v>
          </cell>
        </row>
        <row r="77">
          <cell r="C77" t="str">
            <v>AAA710</v>
          </cell>
          <cell r="E77" t="str">
            <v>A.III.2.a) Partecipazioni</v>
          </cell>
          <cell r="K77">
            <v>0</v>
          </cell>
          <cell r="M77">
            <v>0</v>
          </cell>
          <cell r="S77">
            <v>0</v>
          </cell>
          <cell r="U77">
            <v>0</v>
          </cell>
          <cell r="AA77">
            <v>0</v>
          </cell>
          <cell r="AC77">
            <v>0</v>
          </cell>
          <cell r="AI77">
            <v>0</v>
          </cell>
          <cell r="AK77">
            <v>0</v>
          </cell>
          <cell r="AQ77">
            <v>0</v>
          </cell>
          <cell r="AS77">
            <v>0</v>
          </cell>
          <cell r="AY77">
            <v>0</v>
          </cell>
          <cell r="BA77">
            <v>0</v>
          </cell>
          <cell r="BG77">
            <v>0</v>
          </cell>
          <cell r="BI77">
            <v>0</v>
          </cell>
          <cell r="BO77">
            <v>0</v>
          </cell>
          <cell r="BQ77">
            <v>0</v>
          </cell>
          <cell r="BW77">
            <v>0</v>
          </cell>
          <cell r="BY77">
            <v>0</v>
          </cell>
          <cell r="CE77">
            <v>0</v>
          </cell>
          <cell r="CG77">
            <v>0</v>
          </cell>
          <cell r="CM77">
            <v>0</v>
          </cell>
          <cell r="CO77">
            <v>0</v>
          </cell>
          <cell r="CU77">
            <v>0</v>
          </cell>
          <cell r="CW77">
            <v>0</v>
          </cell>
          <cell r="DC77">
            <v>0</v>
          </cell>
          <cell r="DE77">
            <v>0</v>
          </cell>
          <cell r="DK77">
            <v>0</v>
          </cell>
          <cell r="DM77">
            <v>0</v>
          </cell>
          <cell r="DS77">
            <v>0</v>
          </cell>
          <cell r="DU77">
            <v>0</v>
          </cell>
          <cell r="EA77">
            <v>0</v>
          </cell>
          <cell r="EC77">
            <v>0</v>
          </cell>
          <cell r="EE77">
            <v>0</v>
          </cell>
          <cell r="EG77">
            <v>0</v>
          </cell>
          <cell r="EI77">
            <v>0</v>
          </cell>
          <cell r="EK77">
            <v>0</v>
          </cell>
          <cell r="EM77">
            <v>0</v>
          </cell>
          <cell r="EO77">
            <v>0</v>
          </cell>
          <cell r="EQ77">
            <v>0</v>
          </cell>
          <cell r="ES77">
            <v>0</v>
          </cell>
          <cell r="EU77">
            <v>0</v>
          </cell>
          <cell r="EW77">
            <v>0</v>
          </cell>
          <cell r="EY77">
            <v>0</v>
          </cell>
          <cell r="FA77">
            <v>0</v>
          </cell>
          <cell r="FC77">
            <v>0</v>
          </cell>
          <cell r="FG77">
            <v>0</v>
          </cell>
          <cell r="FI77">
            <v>0</v>
          </cell>
        </row>
        <row r="78">
          <cell r="C78" t="str">
            <v>AAA720</v>
          </cell>
          <cell r="E78" t="str">
            <v>A.III.2.b) Altri titoli</v>
          </cell>
          <cell r="K78">
            <v>0</v>
          </cell>
          <cell r="M78">
            <v>0</v>
          </cell>
          <cell r="S78">
            <v>0</v>
          </cell>
          <cell r="U78">
            <v>0</v>
          </cell>
          <cell r="AA78">
            <v>0</v>
          </cell>
          <cell r="AC78">
            <v>0</v>
          </cell>
          <cell r="AI78">
            <v>0</v>
          </cell>
          <cell r="AK78">
            <v>0</v>
          </cell>
          <cell r="AQ78">
            <v>0</v>
          </cell>
          <cell r="AS78">
            <v>0</v>
          </cell>
          <cell r="AY78">
            <v>0</v>
          </cell>
          <cell r="BA78">
            <v>0</v>
          </cell>
          <cell r="BG78">
            <v>0</v>
          </cell>
          <cell r="BI78">
            <v>0</v>
          </cell>
          <cell r="BO78">
            <v>0</v>
          </cell>
          <cell r="BQ78">
            <v>0</v>
          </cell>
          <cell r="BW78">
            <v>0</v>
          </cell>
          <cell r="BY78">
            <v>0</v>
          </cell>
          <cell r="CE78">
            <v>0</v>
          </cell>
          <cell r="CG78">
            <v>0</v>
          </cell>
          <cell r="CM78">
            <v>0</v>
          </cell>
          <cell r="CO78">
            <v>0</v>
          </cell>
          <cell r="CU78">
            <v>0</v>
          </cell>
          <cell r="CW78">
            <v>0</v>
          </cell>
          <cell r="DC78">
            <v>0</v>
          </cell>
          <cell r="DE78">
            <v>0</v>
          </cell>
          <cell r="DK78">
            <v>0</v>
          </cell>
          <cell r="DM78">
            <v>0</v>
          </cell>
          <cell r="DS78">
            <v>0</v>
          </cell>
          <cell r="DU78">
            <v>0</v>
          </cell>
          <cell r="EA78">
            <v>0</v>
          </cell>
          <cell r="EC78">
            <v>0</v>
          </cell>
          <cell r="EE78">
            <v>0</v>
          </cell>
          <cell r="EG78">
            <v>0</v>
          </cell>
          <cell r="EI78">
            <v>0</v>
          </cell>
          <cell r="EK78">
            <v>0</v>
          </cell>
          <cell r="EM78">
            <v>0</v>
          </cell>
          <cell r="EO78">
            <v>0</v>
          </cell>
          <cell r="EQ78">
            <v>0</v>
          </cell>
          <cell r="ES78">
            <v>0</v>
          </cell>
          <cell r="EU78">
            <v>0</v>
          </cell>
          <cell r="EW78">
            <v>0</v>
          </cell>
          <cell r="EY78">
            <v>0</v>
          </cell>
          <cell r="FA78">
            <v>0</v>
          </cell>
          <cell r="FC78">
            <v>0</v>
          </cell>
          <cell r="FG78">
            <v>0</v>
          </cell>
          <cell r="FI78">
            <v>0</v>
          </cell>
        </row>
        <row r="79">
          <cell r="C79" t="str">
            <v>AAA730</v>
          </cell>
          <cell r="E79" t="str">
            <v>A.III.2.b.1) Titoli di Stato</v>
          </cell>
          <cell r="K79">
            <v>0</v>
          </cell>
          <cell r="M79">
            <v>0</v>
          </cell>
          <cell r="S79">
            <v>0</v>
          </cell>
          <cell r="U79">
            <v>0</v>
          </cell>
          <cell r="AA79">
            <v>0</v>
          </cell>
          <cell r="AC79">
            <v>0</v>
          </cell>
          <cell r="AI79">
            <v>0</v>
          </cell>
          <cell r="AK79">
            <v>0</v>
          </cell>
          <cell r="AQ79">
            <v>0</v>
          </cell>
          <cell r="AS79">
            <v>0</v>
          </cell>
          <cell r="AY79">
            <v>0</v>
          </cell>
          <cell r="BA79">
            <v>0</v>
          </cell>
          <cell r="BG79">
            <v>0</v>
          </cell>
          <cell r="BI79">
            <v>0</v>
          </cell>
          <cell r="BO79">
            <v>0</v>
          </cell>
          <cell r="BQ79">
            <v>0</v>
          </cell>
          <cell r="BW79">
            <v>0</v>
          </cell>
          <cell r="BY79">
            <v>0</v>
          </cell>
          <cell r="CE79">
            <v>0</v>
          </cell>
          <cell r="CG79">
            <v>0</v>
          </cell>
          <cell r="CM79">
            <v>0</v>
          </cell>
          <cell r="CO79">
            <v>0</v>
          </cell>
          <cell r="CU79">
            <v>0</v>
          </cell>
          <cell r="CW79">
            <v>0</v>
          </cell>
          <cell r="DC79">
            <v>0</v>
          </cell>
          <cell r="DE79">
            <v>0</v>
          </cell>
          <cell r="DK79">
            <v>0</v>
          </cell>
          <cell r="DM79">
            <v>0</v>
          </cell>
          <cell r="DS79">
            <v>0</v>
          </cell>
          <cell r="DU79">
            <v>0</v>
          </cell>
          <cell r="EA79">
            <v>0</v>
          </cell>
          <cell r="EC79">
            <v>0</v>
          </cell>
          <cell r="EE79">
            <v>0</v>
          </cell>
          <cell r="EG79">
            <v>0</v>
          </cell>
          <cell r="EI79">
            <v>0</v>
          </cell>
          <cell r="EK79">
            <v>0</v>
          </cell>
          <cell r="EM79">
            <v>0</v>
          </cell>
          <cell r="EO79">
            <v>0</v>
          </cell>
          <cell r="EQ79">
            <v>0</v>
          </cell>
          <cell r="ES79">
            <v>0</v>
          </cell>
          <cell r="EU79">
            <v>0</v>
          </cell>
          <cell r="EW79">
            <v>0</v>
          </cell>
          <cell r="EY79">
            <v>0</v>
          </cell>
          <cell r="FA79">
            <v>0</v>
          </cell>
          <cell r="FC79">
            <v>0</v>
          </cell>
          <cell r="FG79">
            <v>0</v>
          </cell>
          <cell r="FI79">
            <v>0</v>
          </cell>
        </row>
        <row r="80">
          <cell r="C80" t="str">
            <v>AAA740</v>
          </cell>
          <cell r="E80" t="str">
            <v>A.III.2.b.2) Altre Obbligazioni</v>
          </cell>
          <cell r="K80">
            <v>0</v>
          </cell>
          <cell r="M80">
            <v>0</v>
          </cell>
          <cell r="S80">
            <v>0</v>
          </cell>
          <cell r="U80">
            <v>0</v>
          </cell>
          <cell r="AA80">
            <v>0</v>
          </cell>
          <cell r="AC80">
            <v>0</v>
          </cell>
          <cell r="AI80">
            <v>0</v>
          </cell>
          <cell r="AK80">
            <v>0</v>
          </cell>
          <cell r="AQ80">
            <v>0</v>
          </cell>
          <cell r="AS80">
            <v>0</v>
          </cell>
          <cell r="AY80">
            <v>0</v>
          </cell>
          <cell r="BA80">
            <v>0</v>
          </cell>
          <cell r="BG80">
            <v>0</v>
          </cell>
          <cell r="BI80">
            <v>0</v>
          </cell>
          <cell r="BO80">
            <v>0</v>
          </cell>
          <cell r="BQ80">
            <v>0</v>
          </cell>
          <cell r="BW80">
            <v>0</v>
          </cell>
          <cell r="BY80">
            <v>0</v>
          </cell>
          <cell r="CE80">
            <v>0</v>
          </cell>
          <cell r="CG80">
            <v>0</v>
          </cell>
          <cell r="CM80">
            <v>0</v>
          </cell>
          <cell r="CO80">
            <v>0</v>
          </cell>
          <cell r="CU80">
            <v>0</v>
          </cell>
          <cell r="CW80">
            <v>0</v>
          </cell>
          <cell r="DC80">
            <v>0</v>
          </cell>
          <cell r="DE80">
            <v>0</v>
          </cell>
          <cell r="DK80">
            <v>0</v>
          </cell>
          <cell r="DM80">
            <v>0</v>
          </cell>
          <cell r="DS80">
            <v>0</v>
          </cell>
          <cell r="DU80">
            <v>0</v>
          </cell>
          <cell r="EA80">
            <v>0</v>
          </cell>
          <cell r="EC80">
            <v>0</v>
          </cell>
          <cell r="EE80">
            <v>0</v>
          </cell>
          <cell r="EG80">
            <v>0</v>
          </cell>
          <cell r="EI80">
            <v>0</v>
          </cell>
          <cell r="EK80">
            <v>0</v>
          </cell>
          <cell r="EM80">
            <v>0</v>
          </cell>
          <cell r="EO80">
            <v>0</v>
          </cell>
          <cell r="EQ80">
            <v>0</v>
          </cell>
          <cell r="ES80">
            <v>0</v>
          </cell>
          <cell r="EU80">
            <v>0</v>
          </cell>
          <cell r="EW80">
            <v>0</v>
          </cell>
          <cell r="EY80">
            <v>0</v>
          </cell>
          <cell r="FA80">
            <v>0</v>
          </cell>
          <cell r="FC80">
            <v>0</v>
          </cell>
          <cell r="FG80">
            <v>0</v>
          </cell>
          <cell r="FI80">
            <v>0</v>
          </cell>
        </row>
        <row r="81">
          <cell r="C81" t="str">
            <v>AAA750</v>
          </cell>
          <cell r="E81" t="str">
            <v>A.III.2.b.3) Titoli azionari quotati in Borsa</v>
          </cell>
          <cell r="K81">
            <v>0</v>
          </cell>
          <cell r="M81">
            <v>0</v>
          </cell>
          <cell r="S81">
            <v>0</v>
          </cell>
          <cell r="U81">
            <v>0</v>
          </cell>
          <cell r="AA81">
            <v>0</v>
          </cell>
          <cell r="AC81">
            <v>0</v>
          </cell>
          <cell r="AI81">
            <v>0</v>
          </cell>
          <cell r="AK81">
            <v>0</v>
          </cell>
          <cell r="AQ81">
            <v>0</v>
          </cell>
          <cell r="AS81">
            <v>0</v>
          </cell>
          <cell r="AY81">
            <v>0</v>
          </cell>
          <cell r="BA81">
            <v>0</v>
          </cell>
          <cell r="BG81">
            <v>0</v>
          </cell>
          <cell r="BI81">
            <v>0</v>
          </cell>
          <cell r="BO81">
            <v>0</v>
          </cell>
          <cell r="BQ81">
            <v>0</v>
          </cell>
          <cell r="BW81">
            <v>0</v>
          </cell>
          <cell r="BY81">
            <v>0</v>
          </cell>
          <cell r="CE81">
            <v>0</v>
          </cell>
          <cell r="CG81">
            <v>0</v>
          </cell>
          <cell r="CM81">
            <v>0</v>
          </cell>
          <cell r="CO81">
            <v>0</v>
          </cell>
          <cell r="CU81">
            <v>0</v>
          </cell>
          <cell r="CW81">
            <v>0</v>
          </cell>
          <cell r="DC81">
            <v>0</v>
          </cell>
          <cell r="DE81">
            <v>0</v>
          </cell>
          <cell r="DK81">
            <v>0</v>
          </cell>
          <cell r="DM81">
            <v>0</v>
          </cell>
          <cell r="DS81">
            <v>0</v>
          </cell>
          <cell r="DU81">
            <v>0</v>
          </cell>
          <cell r="EA81">
            <v>0</v>
          </cell>
          <cell r="EC81">
            <v>0</v>
          </cell>
          <cell r="EE81">
            <v>0</v>
          </cell>
          <cell r="EG81">
            <v>0</v>
          </cell>
          <cell r="EI81">
            <v>0</v>
          </cell>
          <cell r="EK81">
            <v>0</v>
          </cell>
          <cell r="EM81">
            <v>0</v>
          </cell>
          <cell r="EO81">
            <v>0</v>
          </cell>
          <cell r="EQ81">
            <v>0</v>
          </cell>
          <cell r="ES81">
            <v>0</v>
          </cell>
          <cell r="EU81">
            <v>0</v>
          </cell>
          <cell r="EW81">
            <v>0</v>
          </cell>
          <cell r="EY81">
            <v>0</v>
          </cell>
          <cell r="FA81">
            <v>0</v>
          </cell>
          <cell r="FC81">
            <v>0</v>
          </cell>
          <cell r="FG81">
            <v>0</v>
          </cell>
          <cell r="FI81">
            <v>0</v>
          </cell>
        </row>
        <row r="82">
          <cell r="C82" t="str">
            <v>AAA760</v>
          </cell>
          <cell r="E82" t="str">
            <v>A.III.2.b.4) Titoli diversi</v>
          </cell>
          <cell r="K82">
            <v>0</v>
          </cell>
          <cell r="M82">
            <v>0</v>
          </cell>
          <cell r="S82">
            <v>0</v>
          </cell>
          <cell r="U82">
            <v>0</v>
          </cell>
          <cell r="AA82">
            <v>0</v>
          </cell>
          <cell r="AC82">
            <v>0</v>
          </cell>
          <cell r="AI82">
            <v>0</v>
          </cell>
          <cell r="AK82">
            <v>0</v>
          </cell>
          <cell r="AQ82">
            <v>0</v>
          </cell>
          <cell r="AS82">
            <v>0</v>
          </cell>
          <cell r="AY82">
            <v>0</v>
          </cell>
          <cell r="BA82">
            <v>0</v>
          </cell>
          <cell r="BG82">
            <v>0</v>
          </cell>
          <cell r="BI82">
            <v>0</v>
          </cell>
          <cell r="BO82">
            <v>0</v>
          </cell>
          <cell r="BQ82">
            <v>0</v>
          </cell>
          <cell r="BW82">
            <v>0</v>
          </cell>
          <cell r="BY82">
            <v>0</v>
          </cell>
          <cell r="CE82">
            <v>0</v>
          </cell>
          <cell r="CG82">
            <v>0</v>
          </cell>
          <cell r="CM82">
            <v>0</v>
          </cell>
          <cell r="CO82">
            <v>0</v>
          </cell>
          <cell r="CU82">
            <v>0</v>
          </cell>
          <cell r="CW82">
            <v>0</v>
          </cell>
          <cell r="DC82">
            <v>0</v>
          </cell>
          <cell r="DE82">
            <v>0</v>
          </cell>
          <cell r="DK82">
            <v>0</v>
          </cell>
          <cell r="DM82">
            <v>0</v>
          </cell>
          <cell r="DS82">
            <v>0</v>
          </cell>
          <cell r="DU82">
            <v>0</v>
          </cell>
          <cell r="EA82">
            <v>0</v>
          </cell>
          <cell r="EC82">
            <v>0</v>
          </cell>
          <cell r="EE82">
            <v>0</v>
          </cell>
          <cell r="EG82">
            <v>0</v>
          </cell>
          <cell r="EI82">
            <v>0</v>
          </cell>
          <cell r="EK82">
            <v>0</v>
          </cell>
          <cell r="EM82">
            <v>0</v>
          </cell>
          <cell r="EO82">
            <v>0</v>
          </cell>
          <cell r="EQ82">
            <v>0</v>
          </cell>
          <cell r="ES82">
            <v>0</v>
          </cell>
          <cell r="EU82">
            <v>0</v>
          </cell>
          <cell r="EW82">
            <v>0</v>
          </cell>
          <cell r="EY82">
            <v>0</v>
          </cell>
          <cell r="FA82">
            <v>0</v>
          </cell>
          <cell r="FC82">
            <v>0</v>
          </cell>
          <cell r="FG82">
            <v>0</v>
          </cell>
          <cell r="FI82">
            <v>0</v>
          </cell>
        </row>
        <row r="83">
          <cell r="C83" t="str">
            <v>ABZ999</v>
          </cell>
          <cell r="E83" t="str">
            <v>B) ATTIVO CIRCOLANTE</v>
          </cell>
          <cell r="K83">
            <v>0</v>
          </cell>
          <cell r="M83">
            <v>0</v>
          </cell>
          <cell r="S83">
            <v>0</v>
          </cell>
          <cell r="U83">
            <v>0</v>
          </cell>
          <cell r="AA83">
            <v>0</v>
          </cell>
          <cell r="AC83">
            <v>0</v>
          </cell>
          <cell r="AI83">
            <v>0</v>
          </cell>
          <cell r="AK83">
            <v>0</v>
          </cell>
          <cell r="AQ83">
            <v>0</v>
          </cell>
          <cell r="AS83">
            <v>0</v>
          </cell>
          <cell r="AY83">
            <v>0</v>
          </cell>
          <cell r="BA83">
            <v>0</v>
          </cell>
          <cell r="BG83">
            <v>0</v>
          </cell>
          <cell r="BI83">
            <v>0</v>
          </cell>
          <cell r="BO83">
            <v>0</v>
          </cell>
          <cell r="BQ83">
            <v>0</v>
          </cell>
          <cell r="BW83">
            <v>0</v>
          </cell>
          <cell r="BY83">
            <v>0</v>
          </cell>
          <cell r="CE83">
            <v>0</v>
          </cell>
          <cell r="CG83">
            <v>0</v>
          </cell>
          <cell r="CM83">
            <v>0</v>
          </cell>
          <cell r="CO83">
            <v>0</v>
          </cell>
          <cell r="CU83">
            <v>0</v>
          </cell>
          <cell r="CW83">
            <v>0</v>
          </cell>
          <cell r="DC83">
            <v>0</v>
          </cell>
          <cell r="DE83">
            <v>0</v>
          </cell>
          <cell r="DK83">
            <v>0</v>
          </cell>
          <cell r="DM83">
            <v>0</v>
          </cell>
          <cell r="DS83">
            <v>0</v>
          </cell>
          <cell r="DU83">
            <v>0</v>
          </cell>
          <cell r="EA83">
            <v>0</v>
          </cell>
          <cell r="EC83">
            <v>0</v>
          </cell>
          <cell r="EE83">
            <v>207754</v>
          </cell>
          <cell r="EG83">
            <v>122021</v>
          </cell>
          <cell r="EI83">
            <v>85733</v>
          </cell>
          <cell r="EK83">
            <v>0.70260856737774646</v>
          </cell>
          <cell r="EM83">
            <v>207754</v>
          </cell>
          <cell r="EO83">
            <v>122021</v>
          </cell>
          <cell r="EQ83">
            <v>85733</v>
          </cell>
          <cell r="ES83">
            <v>0.70260856737774646</v>
          </cell>
          <cell r="EU83">
            <v>512898</v>
          </cell>
          <cell r="EW83">
            <v>370780</v>
          </cell>
          <cell r="EY83">
            <v>142118</v>
          </cell>
          <cell r="FA83">
            <v>0.38329467608824641</v>
          </cell>
          <cell r="FC83">
            <v>-189639</v>
          </cell>
          <cell r="FE83">
            <v>-82231</v>
          </cell>
          <cell r="FG83">
            <v>-107408</v>
          </cell>
          <cell r="FI83">
            <v>1.3061740706059759</v>
          </cell>
        </row>
        <row r="84">
          <cell r="C84" t="str">
            <v>ABA000</v>
          </cell>
          <cell r="E84" t="str">
            <v>B.I)  RIMANENZE</v>
          </cell>
          <cell r="K84">
            <v>0</v>
          </cell>
          <cell r="M84">
            <v>0</v>
          </cell>
          <cell r="S84">
            <v>0</v>
          </cell>
          <cell r="U84">
            <v>0</v>
          </cell>
          <cell r="AA84">
            <v>0</v>
          </cell>
          <cell r="AC84">
            <v>0</v>
          </cell>
          <cell r="AI84">
            <v>0</v>
          </cell>
          <cell r="AK84">
            <v>0</v>
          </cell>
          <cell r="AQ84">
            <v>0</v>
          </cell>
          <cell r="AS84">
            <v>0</v>
          </cell>
          <cell r="AY84">
            <v>0</v>
          </cell>
          <cell r="BA84">
            <v>0</v>
          </cell>
          <cell r="BG84">
            <v>0</v>
          </cell>
          <cell r="BI84">
            <v>0</v>
          </cell>
          <cell r="BO84">
            <v>0</v>
          </cell>
          <cell r="BQ84">
            <v>0</v>
          </cell>
          <cell r="BW84">
            <v>0</v>
          </cell>
          <cell r="BY84">
            <v>0</v>
          </cell>
          <cell r="CE84">
            <v>0</v>
          </cell>
          <cell r="CG84">
            <v>0</v>
          </cell>
          <cell r="CM84">
            <v>0</v>
          </cell>
          <cell r="CO84">
            <v>0</v>
          </cell>
          <cell r="CU84">
            <v>0</v>
          </cell>
          <cell r="CW84">
            <v>0</v>
          </cell>
          <cell r="DC84">
            <v>0</v>
          </cell>
          <cell r="DE84">
            <v>0</v>
          </cell>
          <cell r="DK84">
            <v>0</v>
          </cell>
          <cell r="DM84">
            <v>0</v>
          </cell>
          <cell r="DS84">
            <v>0</v>
          </cell>
          <cell r="DU84">
            <v>0</v>
          </cell>
          <cell r="EA84">
            <v>0</v>
          </cell>
          <cell r="EC84">
            <v>0</v>
          </cell>
          <cell r="EE84">
            <v>10312</v>
          </cell>
          <cell r="EG84">
            <v>13994</v>
          </cell>
          <cell r="EI84">
            <v>-3682</v>
          </cell>
          <cell r="EK84">
            <v>-0.26311276261254823</v>
          </cell>
          <cell r="EM84">
            <v>10312</v>
          </cell>
          <cell r="EO84">
            <v>13994</v>
          </cell>
          <cell r="EQ84">
            <v>-3682</v>
          </cell>
          <cell r="ES84">
            <v>-0.26311276261254823</v>
          </cell>
          <cell r="EU84">
            <v>0</v>
          </cell>
          <cell r="EW84">
            <v>0</v>
          </cell>
          <cell r="EY84">
            <v>0</v>
          </cell>
          <cell r="FA84">
            <v>0</v>
          </cell>
          <cell r="FC84">
            <v>0</v>
          </cell>
          <cell r="FG84">
            <v>0</v>
          </cell>
          <cell r="FI84">
            <v>0</v>
          </cell>
        </row>
        <row r="85">
          <cell r="C85" t="str">
            <v>ABA010</v>
          </cell>
          <cell r="E85" t="str">
            <v>B.I.1) Rimanenze beni sanitari</v>
          </cell>
          <cell r="K85">
            <v>0</v>
          </cell>
          <cell r="M85">
            <v>0</v>
          </cell>
          <cell r="S85">
            <v>0</v>
          </cell>
          <cell r="U85">
            <v>0</v>
          </cell>
          <cell r="AA85">
            <v>0</v>
          </cell>
          <cell r="AC85">
            <v>0</v>
          </cell>
          <cell r="AI85">
            <v>0</v>
          </cell>
          <cell r="AK85">
            <v>0</v>
          </cell>
          <cell r="AQ85">
            <v>0</v>
          </cell>
          <cell r="AS85">
            <v>0</v>
          </cell>
          <cell r="AY85">
            <v>0</v>
          </cell>
          <cell r="BA85">
            <v>0</v>
          </cell>
          <cell r="BG85">
            <v>0</v>
          </cell>
          <cell r="BI85">
            <v>0</v>
          </cell>
          <cell r="BO85">
            <v>0</v>
          </cell>
          <cell r="BQ85">
            <v>0</v>
          </cell>
          <cell r="BW85">
            <v>0</v>
          </cell>
          <cell r="BY85">
            <v>0</v>
          </cell>
          <cell r="CE85">
            <v>0</v>
          </cell>
          <cell r="CG85">
            <v>0</v>
          </cell>
          <cell r="CM85">
            <v>0</v>
          </cell>
          <cell r="CO85">
            <v>0</v>
          </cell>
          <cell r="CU85">
            <v>0</v>
          </cell>
          <cell r="CW85">
            <v>0</v>
          </cell>
          <cell r="DC85">
            <v>0</v>
          </cell>
          <cell r="DE85">
            <v>0</v>
          </cell>
          <cell r="DK85">
            <v>0</v>
          </cell>
          <cell r="DM85">
            <v>0</v>
          </cell>
          <cell r="DS85">
            <v>0</v>
          </cell>
          <cell r="DU85">
            <v>0</v>
          </cell>
          <cell r="EA85">
            <v>0</v>
          </cell>
          <cell r="EC85">
            <v>0</v>
          </cell>
          <cell r="EE85">
            <v>10123</v>
          </cell>
          <cell r="EG85">
            <v>13523</v>
          </cell>
          <cell r="EI85">
            <v>-3400</v>
          </cell>
          <cell r="EK85">
            <v>-0.25142350070250685</v>
          </cell>
          <cell r="EM85">
            <v>10123</v>
          </cell>
          <cell r="EO85">
            <v>13523</v>
          </cell>
          <cell r="EQ85">
            <v>-3400</v>
          </cell>
          <cell r="ES85">
            <v>-0.25142350070250685</v>
          </cell>
          <cell r="EU85">
            <v>0</v>
          </cell>
          <cell r="EW85">
            <v>0</v>
          </cell>
          <cell r="EY85">
            <v>0</v>
          </cell>
          <cell r="FA85">
            <v>0</v>
          </cell>
          <cell r="FC85">
            <v>0</v>
          </cell>
          <cell r="FG85">
            <v>0</v>
          </cell>
          <cell r="FI85">
            <v>0</v>
          </cell>
        </row>
        <row r="86">
          <cell r="C86" t="str">
            <v>ABA020</v>
          </cell>
          <cell r="E86" t="str">
            <v>B.I.1.a)  Prodotti farmaceutici ed emoderivati</v>
          </cell>
          <cell r="K86">
            <v>0</v>
          </cell>
          <cell r="M86">
            <v>0</v>
          </cell>
          <cell r="S86">
            <v>0</v>
          </cell>
          <cell r="U86">
            <v>0</v>
          </cell>
          <cell r="AA86">
            <v>0</v>
          </cell>
          <cell r="AC86">
            <v>0</v>
          </cell>
          <cell r="AI86">
            <v>0</v>
          </cell>
          <cell r="AK86">
            <v>0</v>
          </cell>
          <cell r="AQ86">
            <v>0</v>
          </cell>
          <cell r="AS86">
            <v>0</v>
          </cell>
          <cell r="AY86">
            <v>0</v>
          </cell>
          <cell r="BA86">
            <v>0</v>
          </cell>
          <cell r="BG86">
            <v>0</v>
          </cell>
          <cell r="BI86">
            <v>0</v>
          </cell>
          <cell r="BO86">
            <v>0</v>
          </cell>
          <cell r="BQ86">
            <v>0</v>
          </cell>
          <cell r="BW86">
            <v>0</v>
          </cell>
          <cell r="BY86">
            <v>0</v>
          </cell>
          <cell r="CE86">
            <v>0</v>
          </cell>
          <cell r="CG86">
            <v>0</v>
          </cell>
          <cell r="CM86">
            <v>0</v>
          </cell>
          <cell r="CO86">
            <v>0</v>
          </cell>
          <cell r="CU86">
            <v>0</v>
          </cell>
          <cell r="CW86">
            <v>0</v>
          </cell>
          <cell r="DC86">
            <v>0</v>
          </cell>
          <cell r="DE86">
            <v>0</v>
          </cell>
          <cell r="DK86">
            <v>0</v>
          </cell>
          <cell r="DM86">
            <v>0</v>
          </cell>
          <cell r="DS86">
            <v>0</v>
          </cell>
          <cell r="DU86">
            <v>0</v>
          </cell>
          <cell r="EA86">
            <v>0</v>
          </cell>
          <cell r="EC86">
            <v>0</v>
          </cell>
          <cell r="EE86">
            <v>4047</v>
          </cell>
          <cell r="EG86">
            <v>6306</v>
          </cell>
          <cell r="EI86">
            <v>-2259</v>
          </cell>
          <cell r="EK86">
            <v>-0.35823025689819221</v>
          </cell>
          <cell r="EM86">
            <v>4047</v>
          </cell>
          <cell r="EO86">
            <v>6306</v>
          </cell>
          <cell r="EQ86">
            <v>-2259</v>
          </cell>
          <cell r="ES86">
            <v>-0.35823025689819221</v>
          </cell>
          <cell r="EU86">
            <v>0</v>
          </cell>
          <cell r="EW86">
            <v>0</v>
          </cell>
          <cell r="EY86">
            <v>0</v>
          </cell>
          <cell r="FA86">
            <v>0</v>
          </cell>
          <cell r="FC86">
            <v>0</v>
          </cell>
          <cell r="FG86">
            <v>0</v>
          </cell>
          <cell r="FI86">
            <v>0</v>
          </cell>
        </row>
        <row r="87">
          <cell r="C87" t="str">
            <v>ABA030</v>
          </cell>
          <cell r="E87" t="str">
            <v>B.I.1.b)  Sangue ed emocomponenti</v>
          </cell>
          <cell r="K87">
            <v>0</v>
          </cell>
          <cell r="M87">
            <v>0</v>
          </cell>
          <cell r="S87">
            <v>0</v>
          </cell>
          <cell r="U87">
            <v>0</v>
          </cell>
          <cell r="AA87">
            <v>0</v>
          </cell>
          <cell r="AC87">
            <v>0</v>
          </cell>
          <cell r="AI87">
            <v>0</v>
          </cell>
          <cell r="AK87">
            <v>0</v>
          </cell>
          <cell r="AQ87">
            <v>0</v>
          </cell>
          <cell r="AS87">
            <v>0</v>
          </cell>
          <cell r="AY87">
            <v>0</v>
          </cell>
          <cell r="BA87">
            <v>0</v>
          </cell>
          <cell r="BG87">
            <v>0</v>
          </cell>
          <cell r="BI87">
            <v>0</v>
          </cell>
          <cell r="BO87">
            <v>0</v>
          </cell>
          <cell r="BQ87">
            <v>0</v>
          </cell>
          <cell r="BW87">
            <v>0</v>
          </cell>
          <cell r="BY87">
            <v>0</v>
          </cell>
          <cell r="CE87">
            <v>0</v>
          </cell>
          <cell r="CG87">
            <v>0</v>
          </cell>
          <cell r="CM87">
            <v>0</v>
          </cell>
          <cell r="CO87">
            <v>0</v>
          </cell>
          <cell r="CU87">
            <v>0</v>
          </cell>
          <cell r="CW87">
            <v>0</v>
          </cell>
          <cell r="DC87">
            <v>0</v>
          </cell>
          <cell r="DE87">
            <v>0</v>
          </cell>
          <cell r="DK87">
            <v>0</v>
          </cell>
          <cell r="DM87">
            <v>0</v>
          </cell>
          <cell r="DS87">
            <v>0</v>
          </cell>
          <cell r="DU87">
            <v>0</v>
          </cell>
          <cell r="EA87">
            <v>0</v>
          </cell>
          <cell r="EC87">
            <v>0</v>
          </cell>
          <cell r="EE87">
            <v>0</v>
          </cell>
          <cell r="EG87">
            <v>0</v>
          </cell>
          <cell r="EI87">
            <v>0</v>
          </cell>
          <cell r="EK87">
            <v>0</v>
          </cell>
          <cell r="EM87">
            <v>0</v>
          </cell>
          <cell r="EO87">
            <v>0</v>
          </cell>
          <cell r="EQ87">
            <v>0</v>
          </cell>
          <cell r="ES87">
            <v>0</v>
          </cell>
          <cell r="EU87">
            <v>0</v>
          </cell>
          <cell r="EW87">
            <v>0</v>
          </cell>
          <cell r="EY87">
            <v>0</v>
          </cell>
          <cell r="FA87">
            <v>0</v>
          </cell>
          <cell r="FC87">
            <v>0</v>
          </cell>
          <cell r="FG87">
            <v>0</v>
          </cell>
          <cell r="FI87">
            <v>0</v>
          </cell>
        </row>
        <row r="88">
          <cell r="C88" t="str">
            <v>ABA040</v>
          </cell>
          <cell r="E88" t="str">
            <v>B.I.1.c)  Dispositivi medici</v>
          </cell>
          <cell r="K88">
            <v>0</v>
          </cell>
          <cell r="M88">
            <v>0</v>
          </cell>
          <cell r="S88">
            <v>0</v>
          </cell>
          <cell r="U88">
            <v>0</v>
          </cell>
          <cell r="AA88">
            <v>0</v>
          </cell>
          <cell r="AC88">
            <v>0</v>
          </cell>
          <cell r="AI88">
            <v>0</v>
          </cell>
          <cell r="AK88">
            <v>0</v>
          </cell>
          <cell r="AQ88">
            <v>0</v>
          </cell>
          <cell r="AS88">
            <v>0</v>
          </cell>
          <cell r="AY88">
            <v>0</v>
          </cell>
          <cell r="BA88">
            <v>0</v>
          </cell>
          <cell r="BG88">
            <v>0</v>
          </cell>
          <cell r="BI88">
            <v>0</v>
          </cell>
          <cell r="BO88">
            <v>0</v>
          </cell>
          <cell r="BQ88">
            <v>0</v>
          </cell>
          <cell r="BW88">
            <v>0</v>
          </cell>
          <cell r="BY88">
            <v>0</v>
          </cell>
          <cell r="CE88">
            <v>0</v>
          </cell>
          <cell r="CG88">
            <v>0</v>
          </cell>
          <cell r="CM88">
            <v>0</v>
          </cell>
          <cell r="CO88">
            <v>0</v>
          </cell>
          <cell r="CU88">
            <v>0</v>
          </cell>
          <cell r="CW88">
            <v>0</v>
          </cell>
          <cell r="DC88">
            <v>0</v>
          </cell>
          <cell r="DE88">
            <v>0</v>
          </cell>
          <cell r="DK88">
            <v>0</v>
          </cell>
          <cell r="DM88">
            <v>0</v>
          </cell>
          <cell r="DS88">
            <v>0</v>
          </cell>
          <cell r="DU88">
            <v>0</v>
          </cell>
          <cell r="EA88">
            <v>0</v>
          </cell>
          <cell r="EC88">
            <v>0</v>
          </cell>
          <cell r="EE88">
            <v>5857</v>
          </cell>
          <cell r="EG88">
            <v>974</v>
          </cell>
          <cell r="EI88">
            <v>4883</v>
          </cell>
          <cell r="EK88">
            <v>5.0133470225872694</v>
          </cell>
          <cell r="EM88">
            <v>5857</v>
          </cell>
          <cell r="EO88">
            <v>974</v>
          </cell>
          <cell r="EQ88">
            <v>4883</v>
          </cell>
          <cell r="ES88">
            <v>5.0133470225872694</v>
          </cell>
          <cell r="EU88">
            <v>0</v>
          </cell>
          <cell r="EW88">
            <v>0</v>
          </cell>
          <cell r="EY88">
            <v>0</v>
          </cell>
          <cell r="FA88">
            <v>0</v>
          </cell>
          <cell r="FC88">
            <v>0</v>
          </cell>
          <cell r="FG88">
            <v>0</v>
          </cell>
          <cell r="FI88">
            <v>0</v>
          </cell>
        </row>
        <row r="89">
          <cell r="C89" t="str">
            <v>ABA050</v>
          </cell>
          <cell r="E89" t="str">
            <v>B.I.1.d)  Prodotti dietetici</v>
          </cell>
          <cell r="K89">
            <v>0</v>
          </cell>
          <cell r="M89">
            <v>0</v>
          </cell>
          <cell r="S89">
            <v>0</v>
          </cell>
          <cell r="U89">
            <v>0</v>
          </cell>
          <cell r="AA89">
            <v>0</v>
          </cell>
          <cell r="AC89">
            <v>0</v>
          </cell>
          <cell r="AI89">
            <v>0</v>
          </cell>
          <cell r="AK89">
            <v>0</v>
          </cell>
          <cell r="AQ89">
            <v>0</v>
          </cell>
          <cell r="AS89">
            <v>0</v>
          </cell>
          <cell r="AY89">
            <v>0</v>
          </cell>
          <cell r="BA89">
            <v>0</v>
          </cell>
          <cell r="BG89">
            <v>0</v>
          </cell>
          <cell r="BI89">
            <v>0</v>
          </cell>
          <cell r="BO89">
            <v>0</v>
          </cell>
          <cell r="BQ89">
            <v>0</v>
          </cell>
          <cell r="BW89">
            <v>0</v>
          </cell>
          <cell r="BY89">
            <v>0</v>
          </cell>
          <cell r="CE89">
            <v>0</v>
          </cell>
          <cell r="CG89">
            <v>0</v>
          </cell>
          <cell r="CM89">
            <v>0</v>
          </cell>
          <cell r="CO89">
            <v>0</v>
          </cell>
          <cell r="CU89">
            <v>0</v>
          </cell>
          <cell r="CW89">
            <v>0</v>
          </cell>
          <cell r="DC89">
            <v>0</v>
          </cell>
          <cell r="DE89">
            <v>0</v>
          </cell>
          <cell r="DK89">
            <v>0</v>
          </cell>
          <cell r="DM89">
            <v>0</v>
          </cell>
          <cell r="DS89">
            <v>0</v>
          </cell>
          <cell r="DU89">
            <v>0</v>
          </cell>
          <cell r="EA89">
            <v>0</v>
          </cell>
          <cell r="EC89">
            <v>0</v>
          </cell>
          <cell r="EE89">
            <v>23</v>
          </cell>
          <cell r="EG89">
            <v>67</v>
          </cell>
          <cell r="EI89">
            <v>-44</v>
          </cell>
          <cell r="EK89">
            <v>-0.65671641791044777</v>
          </cell>
          <cell r="EM89">
            <v>23</v>
          </cell>
          <cell r="EO89">
            <v>67</v>
          </cell>
          <cell r="EQ89">
            <v>-44</v>
          </cell>
          <cell r="ES89">
            <v>-0.65671641791044777</v>
          </cell>
          <cell r="EU89">
            <v>0</v>
          </cell>
          <cell r="EW89">
            <v>0</v>
          </cell>
          <cell r="EY89">
            <v>0</v>
          </cell>
          <cell r="FA89">
            <v>0</v>
          </cell>
          <cell r="FC89">
            <v>0</v>
          </cell>
          <cell r="FG89">
            <v>0</v>
          </cell>
          <cell r="FI89">
            <v>0</v>
          </cell>
        </row>
        <row r="90">
          <cell r="C90" t="str">
            <v>ABA060</v>
          </cell>
          <cell r="E90" t="str">
            <v>B.I.1.e)  Materiali per la profilassi (vaccini)</v>
          </cell>
          <cell r="K90">
            <v>0</v>
          </cell>
          <cell r="M90">
            <v>0</v>
          </cell>
          <cell r="S90">
            <v>0</v>
          </cell>
          <cell r="U90">
            <v>0</v>
          </cell>
          <cell r="AA90">
            <v>0</v>
          </cell>
          <cell r="AC90">
            <v>0</v>
          </cell>
          <cell r="AI90">
            <v>0</v>
          </cell>
          <cell r="AK90">
            <v>0</v>
          </cell>
          <cell r="AQ90">
            <v>0</v>
          </cell>
          <cell r="AS90">
            <v>0</v>
          </cell>
          <cell r="AY90">
            <v>0</v>
          </cell>
          <cell r="BA90">
            <v>0</v>
          </cell>
          <cell r="BG90">
            <v>0</v>
          </cell>
          <cell r="BI90">
            <v>0</v>
          </cell>
          <cell r="BO90">
            <v>0</v>
          </cell>
          <cell r="BQ90">
            <v>0</v>
          </cell>
          <cell r="BW90">
            <v>0</v>
          </cell>
          <cell r="BY90">
            <v>0</v>
          </cell>
          <cell r="CE90">
            <v>0</v>
          </cell>
          <cell r="CG90">
            <v>0</v>
          </cell>
          <cell r="CM90">
            <v>0</v>
          </cell>
          <cell r="CO90">
            <v>0</v>
          </cell>
          <cell r="CU90">
            <v>0</v>
          </cell>
          <cell r="CW90">
            <v>0</v>
          </cell>
          <cell r="DC90">
            <v>0</v>
          </cell>
          <cell r="DE90">
            <v>0</v>
          </cell>
          <cell r="DK90">
            <v>0</v>
          </cell>
          <cell r="DM90">
            <v>0</v>
          </cell>
          <cell r="DS90">
            <v>0</v>
          </cell>
          <cell r="DU90">
            <v>0</v>
          </cell>
          <cell r="EA90">
            <v>0</v>
          </cell>
          <cell r="EC90">
            <v>0</v>
          </cell>
          <cell r="EE90">
            <v>1</v>
          </cell>
          <cell r="EG90">
            <v>274</v>
          </cell>
          <cell r="EI90">
            <v>-273</v>
          </cell>
          <cell r="EK90">
            <v>-0.9963503649635036</v>
          </cell>
          <cell r="EM90">
            <v>1</v>
          </cell>
          <cell r="EO90">
            <v>274</v>
          </cell>
          <cell r="EQ90">
            <v>-273</v>
          </cell>
          <cell r="ES90">
            <v>-0.9963503649635036</v>
          </cell>
          <cell r="EU90">
            <v>0</v>
          </cell>
          <cell r="EW90">
            <v>0</v>
          </cell>
          <cell r="EY90">
            <v>0</v>
          </cell>
          <cell r="FA90">
            <v>0</v>
          </cell>
          <cell r="FC90">
            <v>0</v>
          </cell>
          <cell r="FG90">
            <v>0</v>
          </cell>
          <cell r="FI90">
            <v>0</v>
          </cell>
        </row>
        <row r="91">
          <cell r="C91" t="str">
            <v>ABA070</v>
          </cell>
          <cell r="E91" t="str">
            <v>B.I.1.f)  Prodotti chimici</v>
          </cell>
          <cell r="K91">
            <v>0</v>
          </cell>
          <cell r="M91">
            <v>0</v>
          </cell>
          <cell r="S91">
            <v>0</v>
          </cell>
          <cell r="U91">
            <v>0</v>
          </cell>
          <cell r="AA91">
            <v>0</v>
          </cell>
          <cell r="AC91">
            <v>0</v>
          </cell>
          <cell r="AI91">
            <v>0</v>
          </cell>
          <cell r="AK91">
            <v>0</v>
          </cell>
          <cell r="AQ91">
            <v>0</v>
          </cell>
          <cell r="AS91">
            <v>0</v>
          </cell>
          <cell r="AY91">
            <v>0</v>
          </cell>
          <cell r="BA91">
            <v>0</v>
          </cell>
          <cell r="BG91">
            <v>0</v>
          </cell>
          <cell r="BI91">
            <v>0</v>
          </cell>
          <cell r="BO91">
            <v>0</v>
          </cell>
          <cell r="BQ91">
            <v>0</v>
          </cell>
          <cell r="BW91">
            <v>0</v>
          </cell>
          <cell r="BY91">
            <v>0</v>
          </cell>
          <cell r="CE91">
            <v>0</v>
          </cell>
          <cell r="CG91">
            <v>0</v>
          </cell>
          <cell r="CM91">
            <v>0</v>
          </cell>
          <cell r="CO91">
            <v>0</v>
          </cell>
          <cell r="CU91">
            <v>0</v>
          </cell>
          <cell r="CW91">
            <v>0</v>
          </cell>
          <cell r="DC91">
            <v>0</v>
          </cell>
          <cell r="DE91">
            <v>0</v>
          </cell>
          <cell r="DK91">
            <v>0</v>
          </cell>
          <cell r="DM91">
            <v>0</v>
          </cell>
          <cell r="DS91">
            <v>0</v>
          </cell>
          <cell r="DU91">
            <v>0</v>
          </cell>
          <cell r="EA91">
            <v>0</v>
          </cell>
          <cell r="EC91">
            <v>0</v>
          </cell>
          <cell r="EE91">
            <v>187</v>
          </cell>
          <cell r="EG91">
            <v>0</v>
          </cell>
          <cell r="EI91">
            <v>187</v>
          </cell>
          <cell r="EK91" t="e">
            <v>#DIV/0!</v>
          </cell>
          <cell r="EM91">
            <v>187</v>
          </cell>
          <cell r="EO91">
            <v>0</v>
          </cell>
          <cell r="EQ91">
            <v>187</v>
          </cell>
          <cell r="ES91" t="e">
            <v>#DIV/0!</v>
          </cell>
          <cell r="EU91">
            <v>0</v>
          </cell>
          <cell r="EW91">
            <v>0</v>
          </cell>
          <cell r="EY91">
            <v>0</v>
          </cell>
          <cell r="FA91">
            <v>0</v>
          </cell>
          <cell r="FC91">
            <v>0</v>
          </cell>
          <cell r="FG91">
            <v>0</v>
          </cell>
          <cell r="FI91">
            <v>0</v>
          </cell>
        </row>
        <row r="92">
          <cell r="C92" t="str">
            <v>ABA080</v>
          </cell>
          <cell r="E92" t="str">
            <v>B.I.1.g)  Materiali e prodotti per uso veterinario</v>
          </cell>
          <cell r="K92">
            <v>0</v>
          </cell>
          <cell r="M92">
            <v>0</v>
          </cell>
          <cell r="S92">
            <v>0</v>
          </cell>
          <cell r="U92">
            <v>0</v>
          </cell>
          <cell r="AA92">
            <v>0</v>
          </cell>
          <cell r="AC92">
            <v>0</v>
          </cell>
          <cell r="AI92">
            <v>0</v>
          </cell>
          <cell r="AK92">
            <v>0</v>
          </cell>
          <cell r="AQ92">
            <v>0</v>
          </cell>
          <cell r="AS92">
            <v>0</v>
          </cell>
          <cell r="AY92">
            <v>0</v>
          </cell>
          <cell r="BA92">
            <v>0</v>
          </cell>
          <cell r="BG92">
            <v>0</v>
          </cell>
          <cell r="BI92">
            <v>0</v>
          </cell>
          <cell r="BO92">
            <v>0</v>
          </cell>
          <cell r="BQ92">
            <v>0</v>
          </cell>
          <cell r="BW92">
            <v>0</v>
          </cell>
          <cell r="BY92">
            <v>0</v>
          </cell>
          <cell r="CE92">
            <v>0</v>
          </cell>
          <cell r="CG92">
            <v>0</v>
          </cell>
          <cell r="CM92">
            <v>0</v>
          </cell>
          <cell r="CO92">
            <v>0</v>
          </cell>
          <cell r="CU92">
            <v>0</v>
          </cell>
          <cell r="CW92">
            <v>0</v>
          </cell>
          <cell r="DC92">
            <v>0</v>
          </cell>
          <cell r="DE92">
            <v>0</v>
          </cell>
          <cell r="DK92">
            <v>0</v>
          </cell>
          <cell r="DM92">
            <v>0</v>
          </cell>
          <cell r="DS92">
            <v>0</v>
          </cell>
          <cell r="DU92">
            <v>0</v>
          </cell>
          <cell r="EA92">
            <v>0</v>
          </cell>
          <cell r="EC92">
            <v>0</v>
          </cell>
          <cell r="EE92">
            <v>0</v>
          </cell>
          <cell r="EG92">
            <v>0</v>
          </cell>
          <cell r="EI92">
            <v>0</v>
          </cell>
          <cell r="EK92">
            <v>0</v>
          </cell>
          <cell r="EM92">
            <v>0</v>
          </cell>
          <cell r="EO92">
            <v>0</v>
          </cell>
          <cell r="EQ92">
            <v>0</v>
          </cell>
          <cell r="ES92">
            <v>0</v>
          </cell>
          <cell r="EU92">
            <v>0</v>
          </cell>
          <cell r="EW92">
            <v>0</v>
          </cell>
          <cell r="EY92">
            <v>0</v>
          </cell>
          <cell r="FA92">
            <v>0</v>
          </cell>
          <cell r="FC92">
            <v>0</v>
          </cell>
          <cell r="FG92">
            <v>0</v>
          </cell>
          <cell r="FI92">
            <v>0</v>
          </cell>
        </row>
        <row r="93">
          <cell r="C93" t="str">
            <v>ABA090</v>
          </cell>
          <cell r="E93" t="str">
            <v>B.I.1.h)  Altri beni e prodotti sanitari</v>
          </cell>
          <cell r="K93">
            <v>0</v>
          </cell>
          <cell r="M93">
            <v>0</v>
          </cell>
          <cell r="S93">
            <v>0</v>
          </cell>
          <cell r="U93">
            <v>0</v>
          </cell>
          <cell r="AA93">
            <v>0</v>
          </cell>
          <cell r="AC93">
            <v>0</v>
          </cell>
          <cell r="AI93">
            <v>0</v>
          </cell>
          <cell r="AK93">
            <v>0</v>
          </cell>
          <cell r="AQ93">
            <v>0</v>
          </cell>
          <cell r="AS93">
            <v>0</v>
          </cell>
          <cell r="AY93">
            <v>0</v>
          </cell>
          <cell r="BA93">
            <v>0</v>
          </cell>
          <cell r="BG93">
            <v>0</v>
          </cell>
          <cell r="BI93">
            <v>0</v>
          </cell>
          <cell r="BO93">
            <v>0</v>
          </cell>
          <cell r="BQ93">
            <v>0</v>
          </cell>
          <cell r="BW93">
            <v>0</v>
          </cell>
          <cell r="BY93">
            <v>0</v>
          </cell>
          <cell r="CE93">
            <v>0</v>
          </cell>
          <cell r="CG93">
            <v>0</v>
          </cell>
          <cell r="CM93">
            <v>0</v>
          </cell>
          <cell r="CO93">
            <v>0</v>
          </cell>
          <cell r="CU93">
            <v>0</v>
          </cell>
          <cell r="CW93">
            <v>0</v>
          </cell>
          <cell r="DC93">
            <v>0</v>
          </cell>
          <cell r="DE93">
            <v>0</v>
          </cell>
          <cell r="DK93">
            <v>0</v>
          </cell>
          <cell r="DM93">
            <v>0</v>
          </cell>
          <cell r="DS93">
            <v>0</v>
          </cell>
          <cell r="DU93">
            <v>0</v>
          </cell>
          <cell r="EA93">
            <v>0</v>
          </cell>
          <cell r="EC93">
            <v>0</v>
          </cell>
          <cell r="EE93">
            <v>8</v>
          </cell>
          <cell r="EG93">
            <v>5902</v>
          </cell>
          <cell r="EI93">
            <v>-5894</v>
          </cell>
          <cell r="EK93">
            <v>-0.99864452727888853</v>
          </cell>
          <cell r="EM93">
            <v>8</v>
          </cell>
          <cell r="EO93">
            <v>5902</v>
          </cell>
          <cell r="EQ93">
            <v>-5894</v>
          </cell>
          <cell r="ES93">
            <v>-0.99864452727888853</v>
          </cell>
          <cell r="EU93">
            <v>0</v>
          </cell>
          <cell r="EW93">
            <v>0</v>
          </cell>
          <cell r="EY93">
            <v>0</v>
          </cell>
          <cell r="FA93">
            <v>0</v>
          </cell>
          <cell r="FC93">
            <v>0</v>
          </cell>
          <cell r="FG93">
            <v>0</v>
          </cell>
          <cell r="FI93">
            <v>0</v>
          </cell>
        </row>
        <row r="94">
          <cell r="C94" t="str">
            <v>ABA100</v>
          </cell>
          <cell r="E94" t="str">
            <v>B.I.1.i)  Acconti per acquisto di beni e prodotti sanitari</v>
          </cell>
          <cell r="K94">
            <v>0</v>
          </cell>
          <cell r="M94">
            <v>0</v>
          </cell>
          <cell r="S94">
            <v>0</v>
          </cell>
          <cell r="U94">
            <v>0</v>
          </cell>
          <cell r="AA94">
            <v>0</v>
          </cell>
          <cell r="AC94">
            <v>0</v>
          </cell>
          <cell r="AI94">
            <v>0</v>
          </cell>
          <cell r="AK94">
            <v>0</v>
          </cell>
          <cell r="AQ94">
            <v>0</v>
          </cell>
          <cell r="AS94">
            <v>0</v>
          </cell>
          <cell r="AY94">
            <v>0</v>
          </cell>
          <cell r="BA94">
            <v>0</v>
          </cell>
          <cell r="BG94">
            <v>0</v>
          </cell>
          <cell r="BI94">
            <v>0</v>
          </cell>
          <cell r="BO94">
            <v>0</v>
          </cell>
          <cell r="BQ94">
            <v>0</v>
          </cell>
          <cell r="BW94">
            <v>0</v>
          </cell>
          <cell r="BY94">
            <v>0</v>
          </cell>
          <cell r="CE94">
            <v>0</v>
          </cell>
          <cell r="CG94">
            <v>0</v>
          </cell>
          <cell r="CM94">
            <v>0</v>
          </cell>
          <cell r="CO94">
            <v>0</v>
          </cell>
          <cell r="CU94">
            <v>0</v>
          </cell>
          <cell r="CW94">
            <v>0</v>
          </cell>
          <cell r="DC94">
            <v>0</v>
          </cell>
          <cell r="DE94">
            <v>0</v>
          </cell>
          <cell r="DK94">
            <v>0</v>
          </cell>
          <cell r="DM94">
            <v>0</v>
          </cell>
          <cell r="DS94">
            <v>0</v>
          </cell>
          <cell r="DU94">
            <v>0</v>
          </cell>
          <cell r="EA94">
            <v>0</v>
          </cell>
          <cell r="EC94">
            <v>0</v>
          </cell>
          <cell r="EE94">
            <v>0</v>
          </cell>
          <cell r="EG94">
            <v>0</v>
          </cell>
          <cell r="EI94">
            <v>0</v>
          </cell>
          <cell r="EK94">
            <v>0</v>
          </cell>
          <cell r="EM94">
            <v>0</v>
          </cell>
          <cell r="EO94">
            <v>0</v>
          </cell>
          <cell r="EQ94">
            <v>0</v>
          </cell>
          <cell r="ES94">
            <v>0</v>
          </cell>
          <cell r="EU94">
            <v>0</v>
          </cell>
          <cell r="EW94">
            <v>0</v>
          </cell>
          <cell r="EY94">
            <v>0</v>
          </cell>
          <cell r="FA94">
            <v>0</v>
          </cell>
          <cell r="FC94">
            <v>0</v>
          </cell>
          <cell r="FG94">
            <v>0</v>
          </cell>
          <cell r="FI94">
            <v>0</v>
          </cell>
        </row>
        <row r="95">
          <cell r="C95" t="str">
            <v>ABA110</v>
          </cell>
          <cell r="E95" t="str">
            <v>B.I.2) Rimanenze beni non sanitari</v>
          </cell>
          <cell r="K95">
            <v>0</v>
          </cell>
          <cell r="M95">
            <v>0</v>
          </cell>
          <cell r="S95">
            <v>0</v>
          </cell>
          <cell r="U95">
            <v>0</v>
          </cell>
          <cell r="AA95">
            <v>0</v>
          </cell>
          <cell r="AC95">
            <v>0</v>
          </cell>
          <cell r="AI95">
            <v>0</v>
          </cell>
          <cell r="AK95">
            <v>0</v>
          </cell>
          <cell r="AQ95">
            <v>0</v>
          </cell>
          <cell r="AS95">
            <v>0</v>
          </cell>
          <cell r="AY95">
            <v>0</v>
          </cell>
          <cell r="BA95">
            <v>0</v>
          </cell>
          <cell r="BG95">
            <v>0</v>
          </cell>
          <cell r="BI95">
            <v>0</v>
          </cell>
          <cell r="BO95">
            <v>0</v>
          </cell>
          <cell r="BQ95">
            <v>0</v>
          </cell>
          <cell r="BW95">
            <v>0</v>
          </cell>
          <cell r="BY95">
            <v>0</v>
          </cell>
          <cell r="CE95">
            <v>0</v>
          </cell>
          <cell r="CG95">
            <v>0</v>
          </cell>
          <cell r="CM95">
            <v>0</v>
          </cell>
          <cell r="CO95">
            <v>0</v>
          </cell>
          <cell r="CU95">
            <v>0</v>
          </cell>
          <cell r="CW95">
            <v>0</v>
          </cell>
          <cell r="DC95">
            <v>0</v>
          </cell>
          <cell r="DE95">
            <v>0</v>
          </cell>
          <cell r="DK95">
            <v>0</v>
          </cell>
          <cell r="DM95">
            <v>0</v>
          </cell>
          <cell r="DS95">
            <v>0</v>
          </cell>
          <cell r="DU95">
            <v>0</v>
          </cell>
          <cell r="EA95">
            <v>0</v>
          </cell>
          <cell r="EC95">
            <v>0</v>
          </cell>
          <cell r="EE95">
            <v>189</v>
          </cell>
          <cell r="EG95">
            <v>471</v>
          </cell>
          <cell r="EI95">
            <v>-282</v>
          </cell>
          <cell r="EK95">
            <v>-0.59872611464968151</v>
          </cell>
          <cell r="EM95">
            <v>189</v>
          </cell>
          <cell r="EO95">
            <v>471</v>
          </cell>
          <cell r="EQ95">
            <v>-282</v>
          </cell>
          <cell r="ES95">
            <v>-0.59872611464968151</v>
          </cell>
          <cell r="EU95">
            <v>0</v>
          </cell>
          <cell r="EW95">
            <v>0</v>
          </cell>
          <cell r="EY95">
            <v>0</v>
          </cell>
          <cell r="FA95">
            <v>0</v>
          </cell>
          <cell r="FC95">
            <v>0</v>
          </cell>
          <cell r="FG95">
            <v>0</v>
          </cell>
          <cell r="FI95">
            <v>0</v>
          </cell>
        </row>
        <row r="96">
          <cell r="C96" t="str">
            <v>ABA120</v>
          </cell>
          <cell r="E96" t="str">
            <v>B.I.2.a)  Prodotti alimentari</v>
          </cell>
          <cell r="K96">
            <v>0</v>
          </cell>
          <cell r="M96">
            <v>0</v>
          </cell>
          <cell r="S96">
            <v>0</v>
          </cell>
          <cell r="U96">
            <v>0</v>
          </cell>
          <cell r="AA96">
            <v>0</v>
          </cell>
          <cell r="AC96">
            <v>0</v>
          </cell>
          <cell r="AI96">
            <v>0</v>
          </cell>
          <cell r="AK96">
            <v>0</v>
          </cell>
          <cell r="AQ96">
            <v>0</v>
          </cell>
          <cell r="AS96">
            <v>0</v>
          </cell>
          <cell r="AY96">
            <v>0</v>
          </cell>
          <cell r="BA96">
            <v>0</v>
          </cell>
          <cell r="BG96">
            <v>0</v>
          </cell>
          <cell r="BI96">
            <v>0</v>
          </cell>
          <cell r="BO96">
            <v>0</v>
          </cell>
          <cell r="BQ96">
            <v>0</v>
          </cell>
          <cell r="BW96">
            <v>0</v>
          </cell>
          <cell r="BY96">
            <v>0</v>
          </cell>
          <cell r="CE96">
            <v>0</v>
          </cell>
          <cell r="CG96">
            <v>0</v>
          </cell>
          <cell r="CM96">
            <v>0</v>
          </cell>
          <cell r="CO96">
            <v>0</v>
          </cell>
          <cell r="CU96">
            <v>0</v>
          </cell>
          <cell r="CW96">
            <v>0</v>
          </cell>
          <cell r="DC96">
            <v>0</v>
          </cell>
          <cell r="DE96">
            <v>0</v>
          </cell>
          <cell r="DK96">
            <v>0</v>
          </cell>
          <cell r="DM96">
            <v>0</v>
          </cell>
          <cell r="DS96">
            <v>0</v>
          </cell>
          <cell r="DU96">
            <v>0</v>
          </cell>
          <cell r="EA96">
            <v>0</v>
          </cell>
          <cell r="EC96">
            <v>0</v>
          </cell>
          <cell r="EE96">
            <v>0</v>
          </cell>
          <cell r="EG96">
            <v>0</v>
          </cell>
          <cell r="EI96">
            <v>0</v>
          </cell>
          <cell r="EK96">
            <v>0</v>
          </cell>
          <cell r="EM96">
            <v>0</v>
          </cell>
          <cell r="EO96">
            <v>0</v>
          </cell>
          <cell r="EQ96">
            <v>0</v>
          </cell>
          <cell r="ES96">
            <v>0</v>
          </cell>
          <cell r="EU96">
            <v>0</v>
          </cell>
          <cell r="EW96">
            <v>0</v>
          </cell>
          <cell r="EY96">
            <v>0</v>
          </cell>
          <cell r="FA96">
            <v>0</v>
          </cell>
          <cell r="FC96">
            <v>0</v>
          </cell>
          <cell r="FG96">
            <v>0</v>
          </cell>
          <cell r="FI96">
            <v>0</v>
          </cell>
        </row>
        <row r="97">
          <cell r="C97" t="str">
            <v>ABA130</v>
          </cell>
          <cell r="E97" t="str">
            <v>B.I.2.b)  Materiali di guardaroba, di pulizia, e di convivenza in genere</v>
          </cell>
          <cell r="K97">
            <v>0</v>
          </cell>
          <cell r="M97">
            <v>0</v>
          </cell>
          <cell r="S97">
            <v>0</v>
          </cell>
          <cell r="U97">
            <v>0</v>
          </cell>
          <cell r="AA97">
            <v>0</v>
          </cell>
          <cell r="AC97">
            <v>0</v>
          </cell>
          <cell r="AI97">
            <v>0</v>
          </cell>
          <cell r="AK97">
            <v>0</v>
          </cell>
          <cell r="AQ97">
            <v>0</v>
          </cell>
          <cell r="AS97">
            <v>0</v>
          </cell>
          <cell r="AY97">
            <v>0</v>
          </cell>
          <cell r="BA97">
            <v>0</v>
          </cell>
          <cell r="BG97">
            <v>0</v>
          </cell>
          <cell r="BI97">
            <v>0</v>
          </cell>
          <cell r="BO97">
            <v>0</v>
          </cell>
          <cell r="BQ97">
            <v>0</v>
          </cell>
          <cell r="BW97">
            <v>0</v>
          </cell>
          <cell r="BY97">
            <v>0</v>
          </cell>
          <cell r="CE97">
            <v>0</v>
          </cell>
          <cell r="CG97">
            <v>0</v>
          </cell>
          <cell r="CM97">
            <v>0</v>
          </cell>
          <cell r="CO97">
            <v>0</v>
          </cell>
          <cell r="CU97">
            <v>0</v>
          </cell>
          <cell r="CW97">
            <v>0</v>
          </cell>
          <cell r="DC97">
            <v>0</v>
          </cell>
          <cell r="DE97">
            <v>0</v>
          </cell>
          <cell r="DK97">
            <v>0</v>
          </cell>
          <cell r="DM97">
            <v>0</v>
          </cell>
          <cell r="DS97">
            <v>0</v>
          </cell>
          <cell r="DU97">
            <v>0</v>
          </cell>
          <cell r="EA97">
            <v>0</v>
          </cell>
          <cell r="EC97">
            <v>0</v>
          </cell>
          <cell r="EE97">
            <v>0</v>
          </cell>
          <cell r="EG97">
            <v>0</v>
          </cell>
          <cell r="EI97">
            <v>0</v>
          </cell>
          <cell r="EK97">
            <v>0</v>
          </cell>
          <cell r="EM97">
            <v>0</v>
          </cell>
          <cell r="EO97">
            <v>0</v>
          </cell>
          <cell r="EQ97">
            <v>0</v>
          </cell>
          <cell r="ES97">
            <v>0</v>
          </cell>
          <cell r="EU97">
            <v>0</v>
          </cell>
          <cell r="EW97">
            <v>0</v>
          </cell>
          <cell r="EY97">
            <v>0</v>
          </cell>
          <cell r="FA97">
            <v>0</v>
          </cell>
          <cell r="FC97">
            <v>0</v>
          </cell>
          <cell r="FG97">
            <v>0</v>
          </cell>
          <cell r="FI97">
            <v>0</v>
          </cell>
        </row>
        <row r="98">
          <cell r="C98" t="str">
            <v>ABA140</v>
          </cell>
          <cell r="E98" t="str">
            <v>B.I.2.c)  Combustibili, carburanti e lubrificanti</v>
          </cell>
          <cell r="K98">
            <v>0</v>
          </cell>
          <cell r="M98">
            <v>0</v>
          </cell>
          <cell r="S98">
            <v>0</v>
          </cell>
          <cell r="U98">
            <v>0</v>
          </cell>
          <cell r="AA98">
            <v>0</v>
          </cell>
          <cell r="AC98">
            <v>0</v>
          </cell>
          <cell r="AI98">
            <v>0</v>
          </cell>
          <cell r="AK98">
            <v>0</v>
          </cell>
          <cell r="AQ98">
            <v>0</v>
          </cell>
          <cell r="AS98">
            <v>0</v>
          </cell>
          <cell r="AY98">
            <v>0</v>
          </cell>
          <cell r="BA98">
            <v>0</v>
          </cell>
          <cell r="BG98">
            <v>0</v>
          </cell>
          <cell r="BI98">
            <v>0</v>
          </cell>
          <cell r="BO98">
            <v>0</v>
          </cell>
          <cell r="BQ98">
            <v>0</v>
          </cell>
          <cell r="BW98">
            <v>0</v>
          </cell>
          <cell r="BY98">
            <v>0</v>
          </cell>
          <cell r="CE98">
            <v>0</v>
          </cell>
          <cell r="CG98">
            <v>0</v>
          </cell>
          <cell r="CM98">
            <v>0</v>
          </cell>
          <cell r="CO98">
            <v>0</v>
          </cell>
          <cell r="CU98">
            <v>0</v>
          </cell>
          <cell r="CW98">
            <v>0</v>
          </cell>
          <cell r="DC98">
            <v>0</v>
          </cell>
          <cell r="DE98">
            <v>0</v>
          </cell>
          <cell r="DK98">
            <v>0</v>
          </cell>
          <cell r="DM98">
            <v>0</v>
          </cell>
          <cell r="DS98">
            <v>0</v>
          </cell>
          <cell r="DU98">
            <v>0</v>
          </cell>
          <cell r="EA98">
            <v>0</v>
          </cell>
          <cell r="EC98">
            <v>0</v>
          </cell>
          <cell r="EE98">
            <v>0</v>
          </cell>
          <cell r="EG98">
            <v>0</v>
          </cell>
          <cell r="EI98">
            <v>0</v>
          </cell>
          <cell r="EK98">
            <v>0</v>
          </cell>
          <cell r="EM98">
            <v>0</v>
          </cell>
          <cell r="EO98">
            <v>0</v>
          </cell>
          <cell r="EQ98">
            <v>0</v>
          </cell>
          <cell r="ES98">
            <v>0</v>
          </cell>
          <cell r="EU98">
            <v>0</v>
          </cell>
          <cell r="EW98">
            <v>0</v>
          </cell>
          <cell r="EY98">
            <v>0</v>
          </cell>
          <cell r="FA98">
            <v>0</v>
          </cell>
          <cell r="FC98">
            <v>0</v>
          </cell>
          <cell r="FG98">
            <v>0</v>
          </cell>
          <cell r="FI98">
            <v>0</v>
          </cell>
        </row>
        <row r="99">
          <cell r="C99" t="str">
            <v>ABA150</v>
          </cell>
          <cell r="E99" t="str">
            <v>B.I.2.d)  Supporti informatici e cancelleria</v>
          </cell>
          <cell r="K99">
            <v>0</v>
          </cell>
          <cell r="M99">
            <v>0</v>
          </cell>
          <cell r="S99">
            <v>0</v>
          </cell>
          <cell r="U99">
            <v>0</v>
          </cell>
          <cell r="AA99">
            <v>0</v>
          </cell>
          <cell r="AC99">
            <v>0</v>
          </cell>
          <cell r="AI99">
            <v>0</v>
          </cell>
          <cell r="AK99">
            <v>0</v>
          </cell>
          <cell r="AQ99">
            <v>0</v>
          </cell>
          <cell r="AS99">
            <v>0</v>
          </cell>
          <cell r="AY99">
            <v>0</v>
          </cell>
          <cell r="BA99">
            <v>0</v>
          </cell>
          <cell r="BG99">
            <v>0</v>
          </cell>
          <cell r="BI99">
            <v>0</v>
          </cell>
          <cell r="BO99">
            <v>0</v>
          </cell>
          <cell r="BQ99">
            <v>0</v>
          </cell>
          <cell r="BW99">
            <v>0</v>
          </cell>
          <cell r="BY99">
            <v>0</v>
          </cell>
          <cell r="CE99">
            <v>0</v>
          </cell>
          <cell r="CG99">
            <v>0</v>
          </cell>
          <cell r="CM99">
            <v>0</v>
          </cell>
          <cell r="CO99">
            <v>0</v>
          </cell>
          <cell r="CU99">
            <v>0</v>
          </cell>
          <cell r="CW99">
            <v>0</v>
          </cell>
          <cell r="DC99">
            <v>0</v>
          </cell>
          <cell r="DE99">
            <v>0</v>
          </cell>
          <cell r="DK99">
            <v>0</v>
          </cell>
          <cell r="DM99">
            <v>0</v>
          </cell>
          <cell r="DS99">
            <v>0</v>
          </cell>
          <cell r="DU99">
            <v>0</v>
          </cell>
          <cell r="EA99">
            <v>0</v>
          </cell>
          <cell r="EC99">
            <v>0</v>
          </cell>
          <cell r="EE99">
            <v>0</v>
          </cell>
          <cell r="EG99">
            <v>0</v>
          </cell>
          <cell r="EI99">
            <v>0</v>
          </cell>
          <cell r="EK99">
            <v>0</v>
          </cell>
          <cell r="EM99">
            <v>0</v>
          </cell>
          <cell r="EO99">
            <v>0</v>
          </cell>
          <cell r="EQ99">
            <v>0</v>
          </cell>
          <cell r="ES99">
            <v>0</v>
          </cell>
          <cell r="EU99">
            <v>0</v>
          </cell>
          <cell r="EW99">
            <v>0</v>
          </cell>
          <cell r="EY99">
            <v>0</v>
          </cell>
          <cell r="FA99">
            <v>0</v>
          </cell>
          <cell r="FC99">
            <v>0</v>
          </cell>
          <cell r="FG99">
            <v>0</v>
          </cell>
          <cell r="FI99">
            <v>0</v>
          </cell>
        </row>
        <row r="100">
          <cell r="C100" t="str">
            <v>ABA160</v>
          </cell>
          <cell r="E100" t="str">
            <v>B.I.2.e)  Materiale per la manutenzione</v>
          </cell>
          <cell r="K100">
            <v>0</v>
          </cell>
          <cell r="M100">
            <v>0</v>
          </cell>
          <cell r="S100">
            <v>0</v>
          </cell>
          <cell r="U100">
            <v>0</v>
          </cell>
          <cell r="AA100">
            <v>0</v>
          </cell>
          <cell r="AC100">
            <v>0</v>
          </cell>
          <cell r="AI100">
            <v>0</v>
          </cell>
          <cell r="AK100">
            <v>0</v>
          </cell>
          <cell r="AQ100">
            <v>0</v>
          </cell>
          <cell r="AS100">
            <v>0</v>
          </cell>
          <cell r="AY100">
            <v>0</v>
          </cell>
          <cell r="BA100">
            <v>0</v>
          </cell>
          <cell r="BG100">
            <v>0</v>
          </cell>
          <cell r="BI100">
            <v>0</v>
          </cell>
          <cell r="BO100">
            <v>0</v>
          </cell>
          <cell r="BQ100">
            <v>0</v>
          </cell>
          <cell r="BW100">
            <v>0</v>
          </cell>
          <cell r="BY100">
            <v>0</v>
          </cell>
          <cell r="CE100">
            <v>0</v>
          </cell>
          <cell r="CG100">
            <v>0</v>
          </cell>
          <cell r="CM100">
            <v>0</v>
          </cell>
          <cell r="CO100">
            <v>0</v>
          </cell>
          <cell r="CU100">
            <v>0</v>
          </cell>
          <cell r="CW100">
            <v>0</v>
          </cell>
          <cell r="DC100">
            <v>0</v>
          </cell>
          <cell r="DE100">
            <v>0</v>
          </cell>
          <cell r="DK100">
            <v>0</v>
          </cell>
          <cell r="DM100">
            <v>0</v>
          </cell>
          <cell r="DS100">
            <v>0</v>
          </cell>
          <cell r="DU100">
            <v>0</v>
          </cell>
          <cell r="EA100">
            <v>0</v>
          </cell>
          <cell r="EC100">
            <v>0</v>
          </cell>
          <cell r="EE100">
            <v>0</v>
          </cell>
          <cell r="EG100">
            <v>0</v>
          </cell>
          <cell r="EI100">
            <v>0</v>
          </cell>
          <cell r="EK100">
            <v>0</v>
          </cell>
          <cell r="EM100">
            <v>0</v>
          </cell>
          <cell r="EO100">
            <v>0</v>
          </cell>
          <cell r="EQ100">
            <v>0</v>
          </cell>
          <cell r="ES100">
            <v>0</v>
          </cell>
          <cell r="EU100">
            <v>0</v>
          </cell>
          <cell r="EW100">
            <v>0</v>
          </cell>
          <cell r="EY100">
            <v>0</v>
          </cell>
          <cell r="FA100">
            <v>0</v>
          </cell>
          <cell r="FC100">
            <v>0</v>
          </cell>
          <cell r="FG100">
            <v>0</v>
          </cell>
          <cell r="FI100">
            <v>0</v>
          </cell>
        </row>
        <row r="101">
          <cell r="C101" t="str">
            <v>ABA170</v>
          </cell>
          <cell r="E101" t="str">
            <v>B.I.2.f)  Altri beni e prodotti non sanitari</v>
          </cell>
          <cell r="K101">
            <v>0</v>
          </cell>
          <cell r="M101">
            <v>0</v>
          </cell>
          <cell r="S101">
            <v>0</v>
          </cell>
          <cell r="U101">
            <v>0</v>
          </cell>
          <cell r="AA101">
            <v>0</v>
          </cell>
          <cell r="AC101">
            <v>0</v>
          </cell>
          <cell r="AI101">
            <v>0</v>
          </cell>
          <cell r="AK101">
            <v>0</v>
          </cell>
          <cell r="AQ101">
            <v>0</v>
          </cell>
          <cell r="AS101">
            <v>0</v>
          </cell>
          <cell r="AY101">
            <v>0</v>
          </cell>
          <cell r="BA101">
            <v>0</v>
          </cell>
          <cell r="BG101">
            <v>0</v>
          </cell>
          <cell r="BI101">
            <v>0</v>
          </cell>
          <cell r="BO101">
            <v>0</v>
          </cell>
          <cell r="BQ101">
            <v>0</v>
          </cell>
          <cell r="BW101">
            <v>0</v>
          </cell>
          <cell r="BY101">
            <v>0</v>
          </cell>
          <cell r="CE101">
            <v>0</v>
          </cell>
          <cell r="CG101">
            <v>0</v>
          </cell>
          <cell r="CM101">
            <v>0</v>
          </cell>
          <cell r="CO101">
            <v>0</v>
          </cell>
          <cell r="CU101">
            <v>0</v>
          </cell>
          <cell r="CW101">
            <v>0</v>
          </cell>
          <cell r="DC101">
            <v>0</v>
          </cell>
          <cell r="DE101">
            <v>0</v>
          </cell>
          <cell r="DK101">
            <v>0</v>
          </cell>
          <cell r="DM101">
            <v>0</v>
          </cell>
          <cell r="DS101">
            <v>0</v>
          </cell>
          <cell r="DU101">
            <v>0</v>
          </cell>
          <cell r="EA101">
            <v>0</v>
          </cell>
          <cell r="EC101">
            <v>0</v>
          </cell>
          <cell r="EE101">
            <v>189</v>
          </cell>
          <cell r="EG101">
            <v>471</v>
          </cell>
          <cell r="EI101">
            <v>-282</v>
          </cell>
          <cell r="EK101">
            <v>-0.59872611464968151</v>
          </cell>
          <cell r="EM101">
            <v>189</v>
          </cell>
          <cell r="EO101">
            <v>471</v>
          </cell>
          <cell r="EQ101">
            <v>-282</v>
          </cell>
          <cell r="ES101">
            <v>-0.59872611464968151</v>
          </cell>
          <cell r="EU101">
            <v>0</v>
          </cell>
          <cell r="EW101">
            <v>0</v>
          </cell>
          <cell r="EY101">
            <v>0</v>
          </cell>
          <cell r="FA101">
            <v>0</v>
          </cell>
          <cell r="FC101">
            <v>0</v>
          </cell>
          <cell r="FG101">
            <v>0</v>
          </cell>
          <cell r="FI101">
            <v>0</v>
          </cell>
        </row>
        <row r="102">
          <cell r="C102" t="str">
            <v>ABA180</v>
          </cell>
          <cell r="E102" t="str">
            <v>B.I.2.g)  Acconti per acquisto di beni e prodotti non sanitari</v>
          </cell>
          <cell r="K102">
            <v>0</v>
          </cell>
          <cell r="M102">
            <v>0</v>
          </cell>
          <cell r="S102">
            <v>0</v>
          </cell>
          <cell r="U102">
            <v>0</v>
          </cell>
          <cell r="AA102">
            <v>0</v>
          </cell>
          <cell r="AC102">
            <v>0</v>
          </cell>
          <cell r="AI102">
            <v>0</v>
          </cell>
          <cell r="AK102">
            <v>0</v>
          </cell>
          <cell r="AQ102">
            <v>0</v>
          </cell>
          <cell r="AS102">
            <v>0</v>
          </cell>
          <cell r="AY102">
            <v>0</v>
          </cell>
          <cell r="BA102">
            <v>0</v>
          </cell>
          <cell r="BG102">
            <v>0</v>
          </cell>
          <cell r="BI102">
            <v>0</v>
          </cell>
          <cell r="BO102">
            <v>0</v>
          </cell>
          <cell r="BQ102">
            <v>0</v>
          </cell>
          <cell r="BW102">
            <v>0</v>
          </cell>
          <cell r="BY102">
            <v>0</v>
          </cell>
          <cell r="CE102">
            <v>0</v>
          </cell>
          <cell r="CG102">
            <v>0</v>
          </cell>
          <cell r="CM102">
            <v>0</v>
          </cell>
          <cell r="CO102">
            <v>0</v>
          </cell>
          <cell r="CU102">
            <v>0</v>
          </cell>
          <cell r="CW102">
            <v>0</v>
          </cell>
          <cell r="DC102">
            <v>0</v>
          </cell>
          <cell r="DE102">
            <v>0</v>
          </cell>
          <cell r="DK102">
            <v>0</v>
          </cell>
          <cell r="DM102">
            <v>0</v>
          </cell>
          <cell r="DS102">
            <v>0</v>
          </cell>
          <cell r="DU102">
            <v>0</v>
          </cell>
          <cell r="EA102">
            <v>0</v>
          </cell>
          <cell r="EC102">
            <v>0</v>
          </cell>
          <cell r="EE102">
            <v>0</v>
          </cell>
          <cell r="EG102">
            <v>0</v>
          </cell>
          <cell r="EI102">
            <v>0</v>
          </cell>
          <cell r="EK102">
            <v>0</v>
          </cell>
          <cell r="EM102">
            <v>0</v>
          </cell>
          <cell r="EO102">
            <v>0</v>
          </cell>
          <cell r="EQ102">
            <v>0</v>
          </cell>
          <cell r="ES102">
            <v>0</v>
          </cell>
          <cell r="EU102">
            <v>0</v>
          </cell>
          <cell r="EW102">
            <v>0</v>
          </cell>
          <cell r="EY102">
            <v>0</v>
          </cell>
          <cell r="FA102">
            <v>0</v>
          </cell>
          <cell r="FC102">
            <v>0</v>
          </cell>
          <cell r="FG102">
            <v>0</v>
          </cell>
          <cell r="FI102">
            <v>0</v>
          </cell>
        </row>
        <row r="103">
          <cell r="C103" t="str">
            <v>ABA190</v>
          </cell>
          <cell r="E103" t="str">
            <v xml:space="preserve">B.II)  CREDITI </v>
          </cell>
          <cell r="K103">
            <v>0</v>
          </cell>
          <cell r="M103">
            <v>0</v>
          </cell>
          <cell r="S103">
            <v>0</v>
          </cell>
          <cell r="U103">
            <v>0</v>
          </cell>
          <cell r="AA103">
            <v>0</v>
          </cell>
          <cell r="AC103">
            <v>0</v>
          </cell>
          <cell r="AI103">
            <v>0</v>
          </cell>
          <cell r="AK103">
            <v>0</v>
          </cell>
          <cell r="AQ103">
            <v>0</v>
          </cell>
          <cell r="AS103">
            <v>0</v>
          </cell>
          <cell r="AY103">
            <v>0</v>
          </cell>
          <cell r="BA103">
            <v>0</v>
          </cell>
          <cell r="BG103">
            <v>0</v>
          </cell>
          <cell r="BI103">
            <v>0</v>
          </cell>
          <cell r="BO103">
            <v>0</v>
          </cell>
          <cell r="BQ103">
            <v>0</v>
          </cell>
          <cell r="BW103">
            <v>0</v>
          </cell>
          <cell r="BY103">
            <v>0</v>
          </cell>
          <cell r="CE103">
            <v>0</v>
          </cell>
          <cell r="CG103">
            <v>0</v>
          </cell>
          <cell r="CM103">
            <v>0</v>
          </cell>
          <cell r="CO103">
            <v>0</v>
          </cell>
          <cell r="CU103">
            <v>0</v>
          </cell>
          <cell r="CW103">
            <v>0</v>
          </cell>
          <cell r="DC103">
            <v>0</v>
          </cell>
          <cell r="DE103">
            <v>0</v>
          </cell>
          <cell r="DK103">
            <v>0</v>
          </cell>
          <cell r="DM103">
            <v>0</v>
          </cell>
          <cell r="DS103">
            <v>0</v>
          </cell>
          <cell r="DU103">
            <v>0</v>
          </cell>
          <cell r="EA103">
            <v>0</v>
          </cell>
          <cell r="EC103">
            <v>0</v>
          </cell>
          <cell r="EE103">
            <v>195672</v>
          </cell>
          <cell r="EG103">
            <v>98762</v>
          </cell>
          <cell r="EI103">
            <v>96910</v>
          </cell>
          <cell r="EK103">
            <v>0.9812478483627306</v>
          </cell>
          <cell r="EM103">
            <v>195672</v>
          </cell>
          <cell r="EO103">
            <v>98762</v>
          </cell>
          <cell r="EQ103">
            <v>96910</v>
          </cell>
          <cell r="ES103">
            <v>0.9812478483627306</v>
          </cell>
          <cell r="EU103">
            <v>504077</v>
          </cell>
          <cell r="EW103">
            <v>370780</v>
          </cell>
          <cell r="EY103">
            <v>133297</v>
          </cell>
          <cell r="FA103">
            <v>0.35950428825718755</v>
          </cell>
          <cell r="FC103">
            <v>-189639</v>
          </cell>
          <cell r="FE103">
            <v>-82231</v>
          </cell>
          <cell r="FG103">
            <v>-107408</v>
          </cell>
          <cell r="FI103">
            <v>1.3061740706059759</v>
          </cell>
        </row>
        <row r="104">
          <cell r="C104" t="str">
            <v>ABA200</v>
          </cell>
          <cell r="E104" t="str">
            <v>B.II.1)  Crediti v/Stato</v>
          </cell>
          <cell r="K104">
            <v>0</v>
          </cell>
          <cell r="M104">
            <v>0</v>
          </cell>
          <cell r="S104">
            <v>0</v>
          </cell>
          <cell r="U104">
            <v>0</v>
          </cell>
          <cell r="AA104">
            <v>0</v>
          </cell>
          <cell r="AC104">
            <v>0</v>
          </cell>
          <cell r="AI104">
            <v>0</v>
          </cell>
          <cell r="AK104">
            <v>0</v>
          </cell>
          <cell r="AQ104">
            <v>0</v>
          </cell>
          <cell r="AS104">
            <v>0</v>
          </cell>
          <cell r="AY104">
            <v>0</v>
          </cell>
          <cell r="BA104">
            <v>0</v>
          </cell>
          <cell r="BG104">
            <v>0</v>
          </cell>
          <cell r="BI104">
            <v>0</v>
          </cell>
          <cell r="BO104">
            <v>0</v>
          </cell>
          <cell r="BQ104">
            <v>0</v>
          </cell>
          <cell r="BW104">
            <v>0</v>
          </cell>
          <cell r="BY104">
            <v>0</v>
          </cell>
          <cell r="CE104">
            <v>0</v>
          </cell>
          <cell r="CG104">
            <v>0</v>
          </cell>
          <cell r="CM104">
            <v>0</v>
          </cell>
          <cell r="CO104">
            <v>0</v>
          </cell>
          <cell r="CU104">
            <v>0</v>
          </cell>
          <cell r="CW104">
            <v>0</v>
          </cell>
          <cell r="DC104">
            <v>0</v>
          </cell>
          <cell r="DE104">
            <v>0</v>
          </cell>
          <cell r="DK104">
            <v>0</v>
          </cell>
          <cell r="DM104">
            <v>0</v>
          </cell>
          <cell r="DS104">
            <v>0</v>
          </cell>
          <cell r="DU104">
            <v>0</v>
          </cell>
          <cell r="EA104">
            <v>0</v>
          </cell>
          <cell r="EC104">
            <v>0</v>
          </cell>
          <cell r="EE104">
            <v>0</v>
          </cell>
          <cell r="EG104">
            <v>0</v>
          </cell>
          <cell r="EI104">
            <v>0</v>
          </cell>
          <cell r="EK104">
            <v>0</v>
          </cell>
          <cell r="EM104">
            <v>0</v>
          </cell>
          <cell r="EO104">
            <v>0</v>
          </cell>
          <cell r="EQ104">
            <v>0</v>
          </cell>
          <cell r="ES104">
            <v>0</v>
          </cell>
          <cell r="EU104">
            <v>183431</v>
          </cell>
          <cell r="EW104">
            <v>170707</v>
          </cell>
          <cell r="EY104">
            <v>12724</v>
          </cell>
          <cell r="FA104">
            <v>7.4537072293461903E-2</v>
          </cell>
          <cell r="FC104">
            <v>0</v>
          </cell>
          <cell r="FE104">
            <v>-82231</v>
          </cell>
          <cell r="FG104">
            <v>82231</v>
          </cell>
          <cell r="FI104">
            <v>-1</v>
          </cell>
        </row>
        <row r="105">
          <cell r="C105" t="str">
            <v>ABA210</v>
          </cell>
          <cell r="E105" t="str">
            <v>B.II.1.a)  Crediti v/Stato per spesa corrente - Integrazione a norma del D.L.vo 56/2000</v>
          </cell>
          <cell r="K105">
            <v>0</v>
          </cell>
          <cell r="M105">
            <v>0</v>
          </cell>
          <cell r="S105">
            <v>0</v>
          </cell>
          <cell r="U105">
            <v>0</v>
          </cell>
          <cell r="AA105">
            <v>0</v>
          </cell>
          <cell r="AC105">
            <v>0</v>
          </cell>
          <cell r="AI105">
            <v>0</v>
          </cell>
          <cell r="AK105">
            <v>0</v>
          </cell>
          <cell r="AQ105">
            <v>0</v>
          </cell>
          <cell r="AS105">
            <v>0</v>
          </cell>
          <cell r="AY105">
            <v>0</v>
          </cell>
          <cell r="BA105">
            <v>0</v>
          </cell>
          <cell r="BG105">
            <v>0</v>
          </cell>
          <cell r="BI105">
            <v>0</v>
          </cell>
          <cell r="BO105">
            <v>0</v>
          </cell>
          <cell r="BQ105">
            <v>0</v>
          </cell>
          <cell r="BW105">
            <v>0</v>
          </cell>
          <cell r="BY105">
            <v>0</v>
          </cell>
          <cell r="CE105">
            <v>0</v>
          </cell>
          <cell r="CG105">
            <v>0</v>
          </cell>
          <cell r="CM105">
            <v>0</v>
          </cell>
          <cell r="CO105">
            <v>0</v>
          </cell>
          <cell r="CU105">
            <v>0</v>
          </cell>
          <cell r="CW105">
            <v>0</v>
          </cell>
          <cell r="DC105">
            <v>0</v>
          </cell>
          <cell r="DE105">
            <v>0</v>
          </cell>
          <cell r="DK105">
            <v>0</v>
          </cell>
          <cell r="DM105">
            <v>0</v>
          </cell>
          <cell r="DS105">
            <v>0</v>
          </cell>
          <cell r="DU105">
            <v>0</v>
          </cell>
          <cell r="EA105">
            <v>0</v>
          </cell>
          <cell r="EC105">
            <v>0</v>
          </cell>
          <cell r="EE105">
            <v>0</v>
          </cell>
          <cell r="EG105">
            <v>0</v>
          </cell>
          <cell r="EI105">
            <v>0</v>
          </cell>
          <cell r="EK105">
            <v>0</v>
          </cell>
          <cell r="EM105">
            <v>0</v>
          </cell>
          <cell r="EO105">
            <v>0</v>
          </cell>
          <cell r="EQ105">
            <v>0</v>
          </cell>
          <cell r="ES105">
            <v>0</v>
          </cell>
          <cell r="EU105">
            <v>115807</v>
          </cell>
          <cell r="EY105">
            <v>115807</v>
          </cell>
          <cell r="FA105" t="e">
            <v>#DIV/0!</v>
          </cell>
          <cell r="FC105">
            <v>0</v>
          </cell>
          <cell r="FG105">
            <v>0</v>
          </cell>
          <cell r="FI105">
            <v>0</v>
          </cell>
        </row>
        <row r="106">
          <cell r="C106" t="str">
            <v>ABA220</v>
          </cell>
          <cell r="E106" t="str">
            <v>B.II.1.b)  Crediti v/Stato per spesa corrente - FSN</v>
          </cell>
          <cell r="K106">
            <v>0</v>
          </cell>
          <cell r="M106">
            <v>0</v>
          </cell>
          <cell r="S106">
            <v>0</v>
          </cell>
          <cell r="U106">
            <v>0</v>
          </cell>
          <cell r="AA106">
            <v>0</v>
          </cell>
          <cell r="AC106">
            <v>0</v>
          </cell>
          <cell r="AI106">
            <v>0</v>
          </cell>
          <cell r="AK106">
            <v>0</v>
          </cell>
          <cell r="AQ106">
            <v>0</v>
          </cell>
          <cell r="AS106">
            <v>0</v>
          </cell>
          <cell r="AY106">
            <v>0</v>
          </cell>
          <cell r="BA106">
            <v>0</v>
          </cell>
          <cell r="BG106">
            <v>0</v>
          </cell>
          <cell r="BI106">
            <v>0</v>
          </cell>
          <cell r="BO106">
            <v>0</v>
          </cell>
          <cell r="BQ106">
            <v>0</v>
          </cell>
          <cell r="BW106">
            <v>0</v>
          </cell>
          <cell r="BY106">
            <v>0</v>
          </cell>
          <cell r="CE106">
            <v>0</v>
          </cell>
          <cell r="CG106">
            <v>0</v>
          </cell>
          <cell r="CM106">
            <v>0</v>
          </cell>
          <cell r="CO106">
            <v>0</v>
          </cell>
          <cell r="CU106">
            <v>0</v>
          </cell>
          <cell r="CW106">
            <v>0</v>
          </cell>
          <cell r="DC106">
            <v>0</v>
          </cell>
          <cell r="DE106">
            <v>0</v>
          </cell>
          <cell r="DK106">
            <v>0</v>
          </cell>
          <cell r="DM106">
            <v>0</v>
          </cell>
          <cell r="DS106">
            <v>0</v>
          </cell>
          <cell r="DU106">
            <v>0</v>
          </cell>
          <cell r="EA106">
            <v>0</v>
          </cell>
          <cell r="EC106">
            <v>0</v>
          </cell>
          <cell r="EE106">
            <v>0</v>
          </cell>
          <cell r="EG106">
            <v>0</v>
          </cell>
          <cell r="EI106">
            <v>0</v>
          </cell>
          <cell r="EK106">
            <v>0</v>
          </cell>
          <cell r="EM106">
            <v>0</v>
          </cell>
          <cell r="EO106">
            <v>0</v>
          </cell>
          <cell r="EQ106">
            <v>0</v>
          </cell>
          <cell r="ES106">
            <v>0</v>
          </cell>
          <cell r="EU106">
            <v>15245</v>
          </cell>
          <cell r="EW106">
            <v>159488</v>
          </cell>
          <cell r="EY106">
            <v>-144243</v>
          </cell>
          <cell r="FA106">
            <v>-0.904412871187801</v>
          </cell>
          <cell r="FC106">
            <v>0</v>
          </cell>
          <cell r="FG106">
            <v>0</v>
          </cell>
          <cell r="FI106">
            <v>0</v>
          </cell>
        </row>
        <row r="107">
          <cell r="C107" t="str">
            <v>ABA230</v>
          </cell>
          <cell r="E107" t="str">
            <v>B.II.1.c)  Crediti v/Stato per mobilità attiva extraregionale</v>
          </cell>
          <cell r="K107">
            <v>0</v>
          </cell>
          <cell r="M107">
            <v>0</v>
          </cell>
          <cell r="S107">
            <v>0</v>
          </cell>
          <cell r="U107">
            <v>0</v>
          </cell>
          <cell r="AA107">
            <v>0</v>
          </cell>
          <cell r="AC107">
            <v>0</v>
          </cell>
          <cell r="AI107">
            <v>0</v>
          </cell>
          <cell r="AK107">
            <v>0</v>
          </cell>
          <cell r="AQ107">
            <v>0</v>
          </cell>
          <cell r="AS107">
            <v>0</v>
          </cell>
          <cell r="AY107">
            <v>0</v>
          </cell>
          <cell r="BA107">
            <v>0</v>
          </cell>
          <cell r="BG107">
            <v>0</v>
          </cell>
          <cell r="BI107">
            <v>0</v>
          </cell>
          <cell r="BO107">
            <v>0</v>
          </cell>
          <cell r="BQ107">
            <v>0</v>
          </cell>
          <cell r="BW107">
            <v>0</v>
          </cell>
          <cell r="BY107">
            <v>0</v>
          </cell>
          <cell r="CE107">
            <v>0</v>
          </cell>
          <cell r="CG107">
            <v>0</v>
          </cell>
          <cell r="CM107">
            <v>0</v>
          </cell>
          <cell r="CO107">
            <v>0</v>
          </cell>
          <cell r="CU107">
            <v>0</v>
          </cell>
          <cell r="CW107">
            <v>0</v>
          </cell>
          <cell r="DC107">
            <v>0</v>
          </cell>
          <cell r="DE107">
            <v>0</v>
          </cell>
          <cell r="DK107">
            <v>0</v>
          </cell>
          <cell r="DM107">
            <v>0</v>
          </cell>
          <cell r="DS107">
            <v>0</v>
          </cell>
          <cell r="DU107">
            <v>0</v>
          </cell>
          <cell r="EA107">
            <v>0</v>
          </cell>
          <cell r="EC107">
            <v>0</v>
          </cell>
          <cell r="EE107">
            <v>0</v>
          </cell>
          <cell r="EG107">
            <v>0</v>
          </cell>
          <cell r="EI107">
            <v>0</v>
          </cell>
          <cell r="EK107">
            <v>0</v>
          </cell>
          <cell r="EM107">
            <v>0</v>
          </cell>
          <cell r="EO107">
            <v>0</v>
          </cell>
          <cell r="EQ107">
            <v>0</v>
          </cell>
          <cell r="ES107">
            <v>0</v>
          </cell>
          <cell r="EU107">
            <v>0</v>
          </cell>
          <cell r="EY107">
            <v>0</v>
          </cell>
          <cell r="FA107">
            <v>0</v>
          </cell>
          <cell r="FC107">
            <v>0</v>
          </cell>
          <cell r="FG107">
            <v>0</v>
          </cell>
          <cell r="FI107">
            <v>0</v>
          </cell>
        </row>
        <row r="108">
          <cell r="C108" t="str">
            <v>ABA240</v>
          </cell>
          <cell r="E108" t="str">
            <v>B.II.1.d)  Crediti v/Stato per mobilità attiva internazionale</v>
          </cell>
          <cell r="K108">
            <v>0</v>
          </cell>
          <cell r="M108">
            <v>0</v>
          </cell>
          <cell r="S108">
            <v>0</v>
          </cell>
          <cell r="U108">
            <v>0</v>
          </cell>
          <cell r="AA108">
            <v>0</v>
          </cell>
          <cell r="AC108">
            <v>0</v>
          </cell>
          <cell r="AI108">
            <v>0</v>
          </cell>
          <cell r="AK108">
            <v>0</v>
          </cell>
          <cell r="AQ108">
            <v>0</v>
          </cell>
          <cell r="AS108">
            <v>0</v>
          </cell>
          <cell r="AY108">
            <v>0</v>
          </cell>
          <cell r="BA108">
            <v>0</v>
          </cell>
          <cell r="BG108">
            <v>0</v>
          </cell>
          <cell r="BI108">
            <v>0</v>
          </cell>
          <cell r="BO108">
            <v>0</v>
          </cell>
          <cell r="BQ108">
            <v>0</v>
          </cell>
          <cell r="BW108">
            <v>0</v>
          </cell>
          <cell r="BY108">
            <v>0</v>
          </cell>
          <cell r="CE108">
            <v>0</v>
          </cell>
          <cell r="CG108">
            <v>0</v>
          </cell>
          <cell r="CM108">
            <v>0</v>
          </cell>
          <cell r="CO108">
            <v>0</v>
          </cell>
          <cell r="CU108">
            <v>0</v>
          </cell>
          <cell r="CW108">
            <v>0</v>
          </cell>
          <cell r="DC108">
            <v>0</v>
          </cell>
          <cell r="DE108">
            <v>0</v>
          </cell>
          <cell r="DK108">
            <v>0</v>
          </cell>
          <cell r="DM108">
            <v>0</v>
          </cell>
          <cell r="DS108">
            <v>0</v>
          </cell>
          <cell r="DU108">
            <v>0</v>
          </cell>
          <cell r="EA108">
            <v>0</v>
          </cell>
          <cell r="EC108">
            <v>0</v>
          </cell>
          <cell r="EE108">
            <v>0</v>
          </cell>
          <cell r="EG108">
            <v>0</v>
          </cell>
          <cell r="EI108">
            <v>0</v>
          </cell>
          <cell r="EK108">
            <v>0</v>
          </cell>
          <cell r="EM108">
            <v>0</v>
          </cell>
          <cell r="EO108">
            <v>0</v>
          </cell>
          <cell r="EQ108">
            <v>0</v>
          </cell>
          <cell r="ES108">
            <v>0</v>
          </cell>
          <cell r="EU108">
            <v>0</v>
          </cell>
          <cell r="EY108">
            <v>0</v>
          </cell>
          <cell r="FA108">
            <v>0</v>
          </cell>
          <cell r="FC108">
            <v>0</v>
          </cell>
          <cell r="FG108">
            <v>0</v>
          </cell>
          <cell r="FI108">
            <v>0</v>
          </cell>
        </row>
        <row r="109">
          <cell r="C109" t="str">
            <v>ABA250</v>
          </cell>
          <cell r="E109" t="str">
            <v>B.II.1.e)  Crediti v/Stato per acconto quota fabbisogno sanitario regionale standard</v>
          </cell>
          <cell r="K109">
            <v>0</v>
          </cell>
          <cell r="M109">
            <v>0</v>
          </cell>
          <cell r="S109">
            <v>0</v>
          </cell>
          <cell r="U109">
            <v>0</v>
          </cell>
          <cell r="AA109">
            <v>0</v>
          </cell>
          <cell r="AC109">
            <v>0</v>
          </cell>
          <cell r="AI109">
            <v>0</v>
          </cell>
          <cell r="AK109">
            <v>0</v>
          </cell>
          <cell r="AQ109">
            <v>0</v>
          </cell>
          <cell r="AS109">
            <v>0</v>
          </cell>
          <cell r="AY109">
            <v>0</v>
          </cell>
          <cell r="BA109">
            <v>0</v>
          </cell>
          <cell r="BG109">
            <v>0</v>
          </cell>
          <cell r="BI109">
            <v>0</v>
          </cell>
          <cell r="BO109">
            <v>0</v>
          </cell>
          <cell r="BQ109">
            <v>0</v>
          </cell>
          <cell r="BW109">
            <v>0</v>
          </cell>
          <cell r="BY109">
            <v>0</v>
          </cell>
          <cell r="CE109">
            <v>0</v>
          </cell>
          <cell r="CG109">
            <v>0</v>
          </cell>
          <cell r="CM109">
            <v>0</v>
          </cell>
          <cell r="CO109">
            <v>0</v>
          </cell>
          <cell r="CU109">
            <v>0</v>
          </cell>
          <cell r="CW109">
            <v>0</v>
          </cell>
          <cell r="DC109">
            <v>0</v>
          </cell>
          <cell r="DE109">
            <v>0</v>
          </cell>
          <cell r="DK109">
            <v>0</v>
          </cell>
          <cell r="DM109">
            <v>0</v>
          </cell>
          <cell r="DS109">
            <v>0</v>
          </cell>
          <cell r="DU109">
            <v>0</v>
          </cell>
          <cell r="EA109">
            <v>0</v>
          </cell>
          <cell r="EC109">
            <v>0</v>
          </cell>
          <cell r="EE109">
            <v>0</v>
          </cell>
          <cell r="EG109">
            <v>0</v>
          </cell>
          <cell r="EI109">
            <v>0</v>
          </cell>
          <cell r="EK109">
            <v>0</v>
          </cell>
          <cell r="EM109">
            <v>0</v>
          </cell>
          <cell r="EO109">
            <v>0</v>
          </cell>
          <cell r="EQ109">
            <v>0</v>
          </cell>
          <cell r="ES109">
            <v>0</v>
          </cell>
          <cell r="EU109">
            <v>0</v>
          </cell>
          <cell r="EY109">
            <v>0</v>
          </cell>
          <cell r="FA109">
            <v>0</v>
          </cell>
          <cell r="FC109">
            <v>0</v>
          </cell>
          <cell r="FG109">
            <v>0</v>
          </cell>
          <cell r="FI109">
            <v>0</v>
          </cell>
        </row>
        <row r="110">
          <cell r="C110" t="str">
            <v>ABA260</v>
          </cell>
          <cell r="E110" t="str">
            <v>B.II.1.f)  Crediti v/Stato per finanziamento sanitario aggiuntivo corrente</v>
          </cell>
          <cell r="K110">
            <v>0</v>
          </cell>
          <cell r="M110">
            <v>0</v>
          </cell>
          <cell r="S110">
            <v>0</v>
          </cell>
          <cell r="U110">
            <v>0</v>
          </cell>
          <cell r="AA110">
            <v>0</v>
          </cell>
          <cell r="AC110">
            <v>0</v>
          </cell>
          <cell r="AI110">
            <v>0</v>
          </cell>
          <cell r="AK110">
            <v>0</v>
          </cell>
          <cell r="AQ110">
            <v>0</v>
          </cell>
          <cell r="AS110">
            <v>0</v>
          </cell>
          <cell r="AY110">
            <v>0</v>
          </cell>
          <cell r="BA110">
            <v>0</v>
          </cell>
          <cell r="BG110">
            <v>0</v>
          </cell>
          <cell r="BI110">
            <v>0</v>
          </cell>
          <cell r="BO110">
            <v>0</v>
          </cell>
          <cell r="BQ110">
            <v>0</v>
          </cell>
          <cell r="BW110">
            <v>0</v>
          </cell>
          <cell r="BY110">
            <v>0</v>
          </cell>
          <cell r="CE110">
            <v>0</v>
          </cell>
          <cell r="CG110">
            <v>0</v>
          </cell>
          <cell r="CM110">
            <v>0</v>
          </cell>
          <cell r="CO110">
            <v>0</v>
          </cell>
          <cell r="CU110">
            <v>0</v>
          </cell>
          <cell r="CW110">
            <v>0</v>
          </cell>
          <cell r="DC110">
            <v>0</v>
          </cell>
          <cell r="DE110">
            <v>0</v>
          </cell>
          <cell r="DK110">
            <v>0</v>
          </cell>
          <cell r="DM110">
            <v>0</v>
          </cell>
          <cell r="DS110">
            <v>0</v>
          </cell>
          <cell r="DU110">
            <v>0</v>
          </cell>
          <cell r="EA110">
            <v>0</v>
          </cell>
          <cell r="EC110">
            <v>0</v>
          </cell>
          <cell r="EE110">
            <v>0</v>
          </cell>
          <cell r="EG110">
            <v>0</v>
          </cell>
          <cell r="EI110">
            <v>0</v>
          </cell>
          <cell r="EK110">
            <v>0</v>
          </cell>
          <cell r="EM110">
            <v>0</v>
          </cell>
          <cell r="EO110">
            <v>0</v>
          </cell>
          <cell r="EQ110">
            <v>0</v>
          </cell>
          <cell r="ES110">
            <v>0</v>
          </cell>
          <cell r="EU110">
            <v>44993</v>
          </cell>
          <cell r="EY110">
            <v>44993</v>
          </cell>
          <cell r="FA110" t="e">
            <v>#DIV/0!</v>
          </cell>
          <cell r="FC110">
            <v>0</v>
          </cell>
          <cell r="FG110">
            <v>0</v>
          </cell>
          <cell r="FI110">
            <v>0</v>
          </cell>
        </row>
        <row r="111">
          <cell r="C111" t="str">
            <v>ABA270</v>
          </cell>
          <cell r="E111" t="str">
            <v>B.II.1.g)   Crediti v/Stato per spesa corrente - altro</v>
          </cell>
          <cell r="K111">
            <v>0</v>
          </cell>
          <cell r="M111">
            <v>0</v>
          </cell>
          <cell r="S111">
            <v>0</v>
          </cell>
          <cell r="U111">
            <v>0</v>
          </cell>
          <cell r="AA111">
            <v>0</v>
          </cell>
          <cell r="AC111">
            <v>0</v>
          </cell>
          <cell r="AI111">
            <v>0</v>
          </cell>
          <cell r="AK111">
            <v>0</v>
          </cell>
          <cell r="AQ111">
            <v>0</v>
          </cell>
          <cell r="AS111">
            <v>0</v>
          </cell>
          <cell r="AY111">
            <v>0</v>
          </cell>
          <cell r="BA111">
            <v>0</v>
          </cell>
          <cell r="BG111">
            <v>0</v>
          </cell>
          <cell r="BI111">
            <v>0</v>
          </cell>
          <cell r="BO111">
            <v>0</v>
          </cell>
          <cell r="BQ111">
            <v>0</v>
          </cell>
          <cell r="BW111">
            <v>0</v>
          </cell>
          <cell r="BY111">
            <v>0</v>
          </cell>
          <cell r="CE111">
            <v>0</v>
          </cell>
          <cell r="CG111">
            <v>0</v>
          </cell>
          <cell r="CM111">
            <v>0</v>
          </cell>
          <cell r="CO111">
            <v>0</v>
          </cell>
          <cell r="CU111">
            <v>0</v>
          </cell>
          <cell r="CW111">
            <v>0</v>
          </cell>
          <cell r="DC111">
            <v>0</v>
          </cell>
          <cell r="DE111">
            <v>0</v>
          </cell>
          <cell r="DK111">
            <v>0</v>
          </cell>
          <cell r="DM111">
            <v>0</v>
          </cell>
          <cell r="DS111">
            <v>0</v>
          </cell>
          <cell r="DU111">
            <v>0</v>
          </cell>
          <cell r="EA111">
            <v>0</v>
          </cell>
          <cell r="EC111">
            <v>0</v>
          </cell>
          <cell r="EE111">
            <v>0</v>
          </cell>
          <cell r="EG111">
            <v>0</v>
          </cell>
          <cell r="EI111">
            <v>0</v>
          </cell>
          <cell r="EK111">
            <v>0</v>
          </cell>
          <cell r="EM111">
            <v>0</v>
          </cell>
          <cell r="EO111">
            <v>0</v>
          </cell>
          <cell r="EQ111">
            <v>0</v>
          </cell>
          <cell r="ES111">
            <v>0</v>
          </cell>
          <cell r="EU111">
            <v>0</v>
          </cell>
          <cell r="EY111">
            <v>0</v>
          </cell>
          <cell r="FA111">
            <v>0</v>
          </cell>
          <cell r="FC111">
            <v>0</v>
          </cell>
          <cell r="FG111">
            <v>0</v>
          </cell>
          <cell r="FI111">
            <v>0</v>
          </cell>
        </row>
        <row r="112">
          <cell r="C112" t="str">
            <v>ABA280</v>
          </cell>
          <cell r="E112" t="str">
            <v>B.II.1.h)  Crediti v/Stato per finanziamenti per investimenti</v>
          </cell>
          <cell r="K112">
            <v>0</v>
          </cell>
          <cell r="M112">
            <v>0</v>
          </cell>
          <cell r="S112">
            <v>0</v>
          </cell>
          <cell r="U112">
            <v>0</v>
          </cell>
          <cell r="AA112">
            <v>0</v>
          </cell>
          <cell r="AC112">
            <v>0</v>
          </cell>
          <cell r="AI112">
            <v>0</v>
          </cell>
          <cell r="AK112">
            <v>0</v>
          </cell>
          <cell r="AQ112">
            <v>0</v>
          </cell>
          <cell r="AS112">
            <v>0</v>
          </cell>
          <cell r="AY112">
            <v>0</v>
          </cell>
          <cell r="BA112">
            <v>0</v>
          </cell>
          <cell r="BG112">
            <v>0</v>
          </cell>
          <cell r="BI112">
            <v>0</v>
          </cell>
          <cell r="BO112">
            <v>0</v>
          </cell>
          <cell r="BQ112">
            <v>0</v>
          </cell>
          <cell r="BW112">
            <v>0</v>
          </cell>
          <cell r="BY112">
            <v>0</v>
          </cell>
          <cell r="CE112">
            <v>0</v>
          </cell>
          <cell r="CG112">
            <v>0</v>
          </cell>
          <cell r="CM112">
            <v>0</v>
          </cell>
          <cell r="CO112">
            <v>0</v>
          </cell>
          <cell r="CU112">
            <v>0</v>
          </cell>
          <cell r="CW112">
            <v>0</v>
          </cell>
          <cell r="DC112">
            <v>0</v>
          </cell>
          <cell r="DE112">
            <v>0</v>
          </cell>
          <cell r="DK112">
            <v>0</v>
          </cell>
          <cell r="DM112">
            <v>0</v>
          </cell>
          <cell r="DS112">
            <v>0</v>
          </cell>
          <cell r="DU112">
            <v>0</v>
          </cell>
          <cell r="EA112">
            <v>0</v>
          </cell>
          <cell r="EC112">
            <v>0</v>
          </cell>
          <cell r="EE112">
            <v>0</v>
          </cell>
          <cell r="EG112">
            <v>0</v>
          </cell>
          <cell r="EI112">
            <v>0</v>
          </cell>
          <cell r="EK112">
            <v>0</v>
          </cell>
          <cell r="EM112">
            <v>0</v>
          </cell>
          <cell r="EO112">
            <v>0</v>
          </cell>
          <cell r="EQ112">
            <v>0</v>
          </cell>
          <cell r="ES112">
            <v>0</v>
          </cell>
          <cell r="EU112">
            <v>7386</v>
          </cell>
          <cell r="EW112">
            <v>11219</v>
          </cell>
          <cell r="EY112">
            <v>-3833</v>
          </cell>
          <cell r="FA112">
            <v>-0.34165255370353864</v>
          </cell>
          <cell r="FC112">
            <v>0</v>
          </cell>
          <cell r="FG112">
            <v>0</v>
          </cell>
          <cell r="FI112">
            <v>0</v>
          </cell>
        </row>
        <row r="113">
          <cell r="C113" t="str">
            <v>ABA290</v>
          </cell>
          <cell r="E113" t="str">
            <v>B.II.1.i)  Crediti v/Stato per ricerca</v>
          </cell>
          <cell r="K113">
            <v>0</v>
          </cell>
          <cell r="M113">
            <v>0</v>
          </cell>
          <cell r="S113">
            <v>0</v>
          </cell>
          <cell r="U113">
            <v>0</v>
          </cell>
          <cell r="AA113">
            <v>0</v>
          </cell>
          <cell r="AC113">
            <v>0</v>
          </cell>
          <cell r="AI113">
            <v>0</v>
          </cell>
          <cell r="AK113">
            <v>0</v>
          </cell>
          <cell r="AQ113">
            <v>0</v>
          </cell>
          <cell r="AS113">
            <v>0</v>
          </cell>
          <cell r="AY113">
            <v>0</v>
          </cell>
          <cell r="BA113">
            <v>0</v>
          </cell>
          <cell r="BG113">
            <v>0</v>
          </cell>
          <cell r="BI113">
            <v>0</v>
          </cell>
          <cell r="BO113">
            <v>0</v>
          </cell>
          <cell r="BQ113">
            <v>0</v>
          </cell>
          <cell r="BW113">
            <v>0</v>
          </cell>
          <cell r="BY113">
            <v>0</v>
          </cell>
          <cell r="CE113">
            <v>0</v>
          </cell>
          <cell r="CG113">
            <v>0</v>
          </cell>
          <cell r="CM113">
            <v>0</v>
          </cell>
          <cell r="CO113">
            <v>0</v>
          </cell>
          <cell r="CU113">
            <v>0</v>
          </cell>
          <cell r="CW113">
            <v>0</v>
          </cell>
          <cell r="DC113">
            <v>0</v>
          </cell>
          <cell r="DE113">
            <v>0</v>
          </cell>
          <cell r="DK113">
            <v>0</v>
          </cell>
          <cell r="DM113">
            <v>0</v>
          </cell>
          <cell r="DS113">
            <v>0</v>
          </cell>
          <cell r="DU113">
            <v>0</v>
          </cell>
          <cell r="EA113">
            <v>0</v>
          </cell>
          <cell r="EC113">
            <v>0</v>
          </cell>
          <cell r="EE113">
            <v>0</v>
          </cell>
          <cell r="EG113">
            <v>0</v>
          </cell>
          <cell r="EI113">
            <v>0</v>
          </cell>
          <cell r="EK113">
            <v>0</v>
          </cell>
          <cell r="EM113">
            <v>0</v>
          </cell>
          <cell r="EO113">
            <v>0</v>
          </cell>
          <cell r="EQ113">
            <v>0</v>
          </cell>
          <cell r="ES113">
            <v>0</v>
          </cell>
          <cell r="EU113">
            <v>0</v>
          </cell>
          <cell r="EY113">
            <v>0</v>
          </cell>
          <cell r="FA113">
            <v>0</v>
          </cell>
          <cell r="FC113">
            <v>0</v>
          </cell>
          <cell r="FG113">
            <v>0</v>
          </cell>
          <cell r="FI113">
            <v>0</v>
          </cell>
        </row>
        <row r="114">
          <cell r="C114" t="str">
            <v>ABA300</v>
          </cell>
          <cell r="E114" t="str">
            <v>B.II.1.i.1)  Crediti v/Stato per ricerca corrente - Ministero della Salute</v>
          </cell>
          <cell r="K114">
            <v>0</v>
          </cell>
          <cell r="M114">
            <v>0</v>
          </cell>
          <cell r="S114">
            <v>0</v>
          </cell>
          <cell r="U114">
            <v>0</v>
          </cell>
          <cell r="AA114">
            <v>0</v>
          </cell>
          <cell r="AC114">
            <v>0</v>
          </cell>
          <cell r="AI114">
            <v>0</v>
          </cell>
          <cell r="AK114">
            <v>0</v>
          </cell>
          <cell r="AQ114">
            <v>0</v>
          </cell>
          <cell r="AS114">
            <v>0</v>
          </cell>
          <cell r="AY114">
            <v>0</v>
          </cell>
          <cell r="BA114">
            <v>0</v>
          </cell>
          <cell r="BG114">
            <v>0</v>
          </cell>
          <cell r="BI114">
            <v>0</v>
          </cell>
          <cell r="BO114">
            <v>0</v>
          </cell>
          <cell r="BQ114">
            <v>0</v>
          </cell>
          <cell r="BW114">
            <v>0</v>
          </cell>
          <cell r="BY114">
            <v>0</v>
          </cell>
          <cell r="CE114">
            <v>0</v>
          </cell>
          <cell r="CG114">
            <v>0</v>
          </cell>
          <cell r="CM114">
            <v>0</v>
          </cell>
          <cell r="CO114">
            <v>0</v>
          </cell>
          <cell r="CU114">
            <v>0</v>
          </cell>
          <cell r="CW114">
            <v>0</v>
          </cell>
          <cell r="DC114">
            <v>0</v>
          </cell>
          <cell r="DE114">
            <v>0</v>
          </cell>
          <cell r="DK114">
            <v>0</v>
          </cell>
          <cell r="DM114">
            <v>0</v>
          </cell>
          <cell r="DS114">
            <v>0</v>
          </cell>
          <cell r="DU114">
            <v>0</v>
          </cell>
          <cell r="EA114">
            <v>0</v>
          </cell>
          <cell r="EC114">
            <v>0</v>
          </cell>
          <cell r="EE114">
            <v>0</v>
          </cell>
          <cell r="EG114">
            <v>0</v>
          </cell>
          <cell r="EI114">
            <v>0</v>
          </cell>
          <cell r="EK114">
            <v>0</v>
          </cell>
          <cell r="EM114">
            <v>0</v>
          </cell>
          <cell r="EO114">
            <v>0</v>
          </cell>
          <cell r="EQ114">
            <v>0</v>
          </cell>
          <cell r="ES114">
            <v>0</v>
          </cell>
          <cell r="EU114">
            <v>0</v>
          </cell>
          <cell r="EY114">
            <v>0</v>
          </cell>
          <cell r="FA114">
            <v>0</v>
          </cell>
          <cell r="FC114">
            <v>0</v>
          </cell>
          <cell r="FG114">
            <v>0</v>
          </cell>
          <cell r="FI114">
            <v>0</v>
          </cell>
        </row>
        <row r="115">
          <cell r="C115" t="str">
            <v>ABA310</v>
          </cell>
          <cell r="E115" t="str">
            <v>B.II.1.i.2)  Crediti v/Stato per ricerca finalizzata - Ministero della Salute</v>
          </cell>
          <cell r="K115">
            <v>0</v>
          </cell>
          <cell r="M115">
            <v>0</v>
          </cell>
          <cell r="S115">
            <v>0</v>
          </cell>
          <cell r="U115">
            <v>0</v>
          </cell>
          <cell r="AA115">
            <v>0</v>
          </cell>
          <cell r="AC115">
            <v>0</v>
          </cell>
          <cell r="AI115">
            <v>0</v>
          </cell>
          <cell r="AK115">
            <v>0</v>
          </cell>
          <cell r="AQ115">
            <v>0</v>
          </cell>
          <cell r="AS115">
            <v>0</v>
          </cell>
          <cell r="AY115">
            <v>0</v>
          </cell>
          <cell r="BA115">
            <v>0</v>
          </cell>
          <cell r="BG115">
            <v>0</v>
          </cell>
          <cell r="BI115">
            <v>0</v>
          </cell>
          <cell r="BO115">
            <v>0</v>
          </cell>
          <cell r="BQ115">
            <v>0</v>
          </cell>
          <cell r="BW115">
            <v>0</v>
          </cell>
          <cell r="BY115">
            <v>0</v>
          </cell>
          <cell r="CE115">
            <v>0</v>
          </cell>
          <cell r="CG115">
            <v>0</v>
          </cell>
          <cell r="CM115">
            <v>0</v>
          </cell>
          <cell r="CO115">
            <v>0</v>
          </cell>
          <cell r="CU115">
            <v>0</v>
          </cell>
          <cell r="CW115">
            <v>0</v>
          </cell>
          <cell r="DC115">
            <v>0</v>
          </cell>
          <cell r="DE115">
            <v>0</v>
          </cell>
          <cell r="DK115">
            <v>0</v>
          </cell>
          <cell r="DM115">
            <v>0</v>
          </cell>
          <cell r="DS115">
            <v>0</v>
          </cell>
          <cell r="DU115">
            <v>0</v>
          </cell>
          <cell r="EA115">
            <v>0</v>
          </cell>
          <cell r="EC115">
            <v>0</v>
          </cell>
          <cell r="EE115">
            <v>0</v>
          </cell>
          <cell r="EG115">
            <v>0</v>
          </cell>
          <cell r="EI115">
            <v>0</v>
          </cell>
          <cell r="EK115">
            <v>0</v>
          </cell>
          <cell r="EM115">
            <v>0</v>
          </cell>
          <cell r="EO115">
            <v>0</v>
          </cell>
          <cell r="EQ115">
            <v>0</v>
          </cell>
          <cell r="ES115">
            <v>0</v>
          </cell>
          <cell r="EU115">
            <v>0</v>
          </cell>
          <cell r="EY115">
            <v>0</v>
          </cell>
          <cell r="FA115">
            <v>0</v>
          </cell>
          <cell r="FC115">
            <v>0</v>
          </cell>
          <cell r="FG115">
            <v>0</v>
          </cell>
          <cell r="FI115">
            <v>0</v>
          </cell>
        </row>
        <row r="116">
          <cell r="C116" t="str">
            <v>ABA320</v>
          </cell>
          <cell r="E116" t="str">
            <v xml:space="preserve">B.II.1.i.3)  Crediti v/Stato per ricerca - altre Amministrazioni centrali </v>
          </cell>
          <cell r="K116">
            <v>0</v>
          </cell>
          <cell r="M116">
            <v>0</v>
          </cell>
          <cell r="S116">
            <v>0</v>
          </cell>
          <cell r="U116">
            <v>0</v>
          </cell>
          <cell r="AA116">
            <v>0</v>
          </cell>
          <cell r="AC116">
            <v>0</v>
          </cell>
          <cell r="AI116">
            <v>0</v>
          </cell>
          <cell r="AK116">
            <v>0</v>
          </cell>
          <cell r="AQ116">
            <v>0</v>
          </cell>
          <cell r="AS116">
            <v>0</v>
          </cell>
          <cell r="AY116">
            <v>0</v>
          </cell>
          <cell r="BA116">
            <v>0</v>
          </cell>
          <cell r="BG116">
            <v>0</v>
          </cell>
          <cell r="BI116">
            <v>0</v>
          </cell>
          <cell r="BO116">
            <v>0</v>
          </cell>
          <cell r="BQ116">
            <v>0</v>
          </cell>
          <cell r="BW116">
            <v>0</v>
          </cell>
          <cell r="BY116">
            <v>0</v>
          </cell>
          <cell r="CE116">
            <v>0</v>
          </cell>
          <cell r="CG116">
            <v>0</v>
          </cell>
          <cell r="CM116">
            <v>0</v>
          </cell>
          <cell r="CO116">
            <v>0</v>
          </cell>
          <cell r="CU116">
            <v>0</v>
          </cell>
          <cell r="CW116">
            <v>0</v>
          </cell>
          <cell r="DC116">
            <v>0</v>
          </cell>
          <cell r="DE116">
            <v>0</v>
          </cell>
          <cell r="DK116">
            <v>0</v>
          </cell>
          <cell r="DM116">
            <v>0</v>
          </cell>
          <cell r="DS116">
            <v>0</v>
          </cell>
          <cell r="DU116">
            <v>0</v>
          </cell>
          <cell r="EA116">
            <v>0</v>
          </cell>
          <cell r="EC116">
            <v>0</v>
          </cell>
          <cell r="EE116">
            <v>0</v>
          </cell>
          <cell r="EG116">
            <v>0</v>
          </cell>
          <cell r="EI116">
            <v>0</v>
          </cell>
          <cell r="EK116">
            <v>0</v>
          </cell>
          <cell r="EM116">
            <v>0</v>
          </cell>
          <cell r="EO116">
            <v>0</v>
          </cell>
          <cell r="EQ116">
            <v>0</v>
          </cell>
          <cell r="ES116">
            <v>0</v>
          </cell>
          <cell r="EU116">
            <v>0</v>
          </cell>
          <cell r="EY116">
            <v>0</v>
          </cell>
          <cell r="FA116">
            <v>0</v>
          </cell>
          <cell r="FC116">
            <v>0</v>
          </cell>
          <cell r="FG116">
            <v>0</v>
          </cell>
          <cell r="FI116">
            <v>0</v>
          </cell>
        </row>
        <row r="117">
          <cell r="C117" t="str">
            <v>ABA330</v>
          </cell>
          <cell r="E117" t="str">
            <v>B.II.1.i.4)  Crediti v/Stato per ricerca - finanziamenti per investimenti</v>
          </cell>
          <cell r="K117">
            <v>0</v>
          </cell>
          <cell r="M117">
            <v>0</v>
          </cell>
          <cell r="S117">
            <v>0</v>
          </cell>
          <cell r="U117">
            <v>0</v>
          </cell>
          <cell r="AA117">
            <v>0</v>
          </cell>
          <cell r="AC117">
            <v>0</v>
          </cell>
          <cell r="AI117">
            <v>0</v>
          </cell>
          <cell r="AK117">
            <v>0</v>
          </cell>
          <cell r="AQ117">
            <v>0</v>
          </cell>
          <cell r="AS117">
            <v>0</v>
          </cell>
          <cell r="AY117">
            <v>0</v>
          </cell>
          <cell r="BA117">
            <v>0</v>
          </cell>
          <cell r="BG117">
            <v>0</v>
          </cell>
          <cell r="BI117">
            <v>0</v>
          </cell>
          <cell r="BO117">
            <v>0</v>
          </cell>
          <cell r="BQ117">
            <v>0</v>
          </cell>
          <cell r="BW117">
            <v>0</v>
          </cell>
          <cell r="BY117">
            <v>0</v>
          </cell>
          <cell r="CE117">
            <v>0</v>
          </cell>
          <cell r="CG117">
            <v>0</v>
          </cell>
          <cell r="CM117">
            <v>0</v>
          </cell>
          <cell r="CO117">
            <v>0</v>
          </cell>
          <cell r="CU117">
            <v>0</v>
          </cell>
          <cell r="CW117">
            <v>0</v>
          </cell>
          <cell r="DC117">
            <v>0</v>
          </cell>
          <cell r="DE117">
            <v>0</v>
          </cell>
          <cell r="DK117">
            <v>0</v>
          </cell>
          <cell r="DM117">
            <v>0</v>
          </cell>
          <cell r="DS117">
            <v>0</v>
          </cell>
          <cell r="DU117">
            <v>0</v>
          </cell>
          <cell r="EA117">
            <v>0</v>
          </cell>
          <cell r="EC117">
            <v>0</v>
          </cell>
          <cell r="EE117">
            <v>0</v>
          </cell>
          <cell r="EG117">
            <v>0</v>
          </cell>
          <cell r="EI117">
            <v>0</v>
          </cell>
          <cell r="EK117">
            <v>0</v>
          </cell>
          <cell r="EM117">
            <v>0</v>
          </cell>
          <cell r="EO117">
            <v>0</v>
          </cell>
          <cell r="EQ117">
            <v>0</v>
          </cell>
          <cell r="ES117">
            <v>0</v>
          </cell>
          <cell r="EU117">
            <v>0</v>
          </cell>
          <cell r="EY117">
            <v>0</v>
          </cell>
          <cell r="FA117">
            <v>0</v>
          </cell>
          <cell r="FC117">
            <v>0</v>
          </cell>
          <cell r="FG117">
            <v>0</v>
          </cell>
          <cell r="FI117">
            <v>0</v>
          </cell>
        </row>
        <row r="118">
          <cell r="C118" t="str">
            <v>ABA340</v>
          </cell>
          <cell r="E118" t="str">
            <v>B.II.1.l)  Crediti v/prefetture</v>
          </cell>
          <cell r="K118">
            <v>0</v>
          </cell>
          <cell r="M118">
            <v>0</v>
          </cell>
          <cell r="S118">
            <v>0</v>
          </cell>
          <cell r="U118">
            <v>0</v>
          </cell>
          <cell r="AA118">
            <v>0</v>
          </cell>
          <cell r="AC118">
            <v>0</v>
          </cell>
          <cell r="AI118">
            <v>0</v>
          </cell>
          <cell r="AK118">
            <v>0</v>
          </cell>
          <cell r="AQ118">
            <v>0</v>
          </cell>
          <cell r="AS118">
            <v>0</v>
          </cell>
          <cell r="AY118">
            <v>0</v>
          </cell>
          <cell r="BA118">
            <v>0</v>
          </cell>
          <cell r="BG118">
            <v>0</v>
          </cell>
          <cell r="BI118">
            <v>0</v>
          </cell>
          <cell r="BO118">
            <v>0</v>
          </cell>
          <cell r="BQ118">
            <v>0</v>
          </cell>
          <cell r="BW118">
            <v>0</v>
          </cell>
          <cell r="BY118">
            <v>0</v>
          </cell>
          <cell r="CE118">
            <v>0</v>
          </cell>
          <cell r="CG118">
            <v>0</v>
          </cell>
          <cell r="CM118">
            <v>0</v>
          </cell>
          <cell r="CO118">
            <v>0</v>
          </cell>
          <cell r="CU118">
            <v>0</v>
          </cell>
          <cell r="CW118">
            <v>0</v>
          </cell>
          <cell r="DC118">
            <v>0</v>
          </cell>
          <cell r="DE118">
            <v>0</v>
          </cell>
          <cell r="DK118">
            <v>0</v>
          </cell>
          <cell r="DM118">
            <v>0</v>
          </cell>
          <cell r="DS118">
            <v>0</v>
          </cell>
          <cell r="DU118">
            <v>0</v>
          </cell>
          <cell r="EA118">
            <v>0</v>
          </cell>
          <cell r="EC118">
            <v>0</v>
          </cell>
          <cell r="EE118">
            <v>0</v>
          </cell>
          <cell r="EG118">
            <v>0</v>
          </cell>
          <cell r="EI118">
            <v>0</v>
          </cell>
          <cell r="EK118">
            <v>0</v>
          </cell>
          <cell r="EM118">
            <v>0</v>
          </cell>
          <cell r="EO118">
            <v>0</v>
          </cell>
          <cell r="EQ118">
            <v>0</v>
          </cell>
          <cell r="ES118">
            <v>0</v>
          </cell>
          <cell r="EU118">
            <v>0</v>
          </cell>
          <cell r="EW118">
            <v>0</v>
          </cell>
          <cell r="EY118">
            <v>0</v>
          </cell>
          <cell r="FA118">
            <v>0</v>
          </cell>
          <cell r="FC118">
            <v>0</v>
          </cell>
          <cell r="FG118">
            <v>0</v>
          </cell>
          <cell r="FI118">
            <v>0</v>
          </cell>
        </row>
        <row r="119">
          <cell r="C119" t="str">
            <v>ABA350</v>
          </cell>
          <cell r="E119" t="str">
            <v>B.II.2)  Crediti v/Regione o Provincia Autonoma</v>
          </cell>
          <cell r="K119">
            <v>0</v>
          </cell>
          <cell r="M119">
            <v>0</v>
          </cell>
          <cell r="S119">
            <v>0</v>
          </cell>
          <cell r="U119">
            <v>0</v>
          </cell>
          <cell r="AA119">
            <v>0</v>
          </cell>
          <cell r="AC119">
            <v>0</v>
          </cell>
          <cell r="AI119">
            <v>0</v>
          </cell>
          <cell r="AK119">
            <v>0</v>
          </cell>
          <cell r="AQ119">
            <v>0</v>
          </cell>
          <cell r="AS119">
            <v>0</v>
          </cell>
          <cell r="AY119">
            <v>0</v>
          </cell>
          <cell r="BA119">
            <v>0</v>
          </cell>
          <cell r="BG119">
            <v>0</v>
          </cell>
          <cell r="BI119">
            <v>0</v>
          </cell>
          <cell r="BO119">
            <v>0</v>
          </cell>
          <cell r="BQ119">
            <v>0</v>
          </cell>
          <cell r="BW119">
            <v>0</v>
          </cell>
          <cell r="BY119">
            <v>0</v>
          </cell>
          <cell r="CE119">
            <v>0</v>
          </cell>
          <cell r="CG119">
            <v>0</v>
          </cell>
          <cell r="CM119">
            <v>0</v>
          </cell>
          <cell r="CO119">
            <v>0</v>
          </cell>
          <cell r="CU119">
            <v>0</v>
          </cell>
          <cell r="CW119">
            <v>0</v>
          </cell>
          <cell r="DC119">
            <v>0</v>
          </cell>
          <cell r="DE119">
            <v>0</v>
          </cell>
          <cell r="DK119">
            <v>0</v>
          </cell>
          <cell r="DM119">
            <v>0</v>
          </cell>
          <cell r="DS119">
            <v>0</v>
          </cell>
          <cell r="DU119">
            <v>0</v>
          </cell>
          <cell r="EA119">
            <v>0</v>
          </cell>
          <cell r="EC119">
            <v>0</v>
          </cell>
          <cell r="EE119">
            <v>189639</v>
          </cell>
          <cell r="EG119">
            <v>82232</v>
          </cell>
          <cell r="EI119">
            <v>107407</v>
          </cell>
          <cell r="EK119">
            <v>1.3061460258780038</v>
          </cell>
          <cell r="EM119">
            <v>189639</v>
          </cell>
          <cell r="EO119">
            <v>82232</v>
          </cell>
          <cell r="EQ119">
            <v>107407</v>
          </cell>
          <cell r="ES119">
            <v>1.3061460258780038</v>
          </cell>
          <cell r="EU119">
            <v>320646</v>
          </cell>
          <cell r="EW119">
            <v>53264</v>
          </cell>
          <cell r="EY119">
            <v>267382</v>
          </cell>
          <cell r="FA119">
            <v>5.0199384199459294</v>
          </cell>
          <cell r="FC119">
            <v>-189639</v>
          </cell>
          <cell r="FE119">
            <v>-82231</v>
          </cell>
          <cell r="FG119">
            <v>-107408</v>
          </cell>
          <cell r="FI119">
            <v>1.3061740706059759</v>
          </cell>
        </row>
        <row r="120">
          <cell r="C120" t="str">
            <v>ABA360</v>
          </cell>
          <cell r="E120" t="str">
            <v>B.II.2.a)  Crediti v/Regione o Provincia Autonoma per spesa corrente</v>
          </cell>
          <cell r="K120">
            <v>0</v>
          </cell>
          <cell r="M120">
            <v>0</v>
          </cell>
          <cell r="S120">
            <v>0</v>
          </cell>
          <cell r="U120">
            <v>0</v>
          </cell>
          <cell r="AA120">
            <v>0</v>
          </cell>
          <cell r="AC120">
            <v>0</v>
          </cell>
          <cell r="AI120">
            <v>0</v>
          </cell>
          <cell r="AK120">
            <v>0</v>
          </cell>
          <cell r="AQ120">
            <v>0</v>
          </cell>
          <cell r="AS120">
            <v>0</v>
          </cell>
          <cell r="AY120">
            <v>0</v>
          </cell>
          <cell r="BA120">
            <v>0</v>
          </cell>
          <cell r="BG120">
            <v>0</v>
          </cell>
          <cell r="BI120">
            <v>0</v>
          </cell>
          <cell r="BO120">
            <v>0</v>
          </cell>
          <cell r="BQ120">
            <v>0</v>
          </cell>
          <cell r="BW120">
            <v>0</v>
          </cell>
          <cell r="BY120">
            <v>0</v>
          </cell>
          <cell r="CE120">
            <v>0</v>
          </cell>
          <cell r="CG120">
            <v>0</v>
          </cell>
          <cell r="CM120">
            <v>0</v>
          </cell>
          <cell r="CO120">
            <v>0</v>
          </cell>
          <cell r="CU120">
            <v>0</v>
          </cell>
          <cell r="CW120">
            <v>0</v>
          </cell>
          <cell r="DC120">
            <v>0</v>
          </cell>
          <cell r="DE120">
            <v>0</v>
          </cell>
          <cell r="DK120">
            <v>0</v>
          </cell>
          <cell r="DM120">
            <v>0</v>
          </cell>
          <cell r="DS120">
            <v>0</v>
          </cell>
          <cell r="DU120">
            <v>0</v>
          </cell>
          <cell r="EA120">
            <v>0</v>
          </cell>
          <cell r="EC120">
            <v>0</v>
          </cell>
          <cell r="EE120">
            <v>91345</v>
          </cell>
          <cell r="EG120">
            <v>68606</v>
          </cell>
          <cell r="EI120">
            <v>22739</v>
          </cell>
          <cell r="EK120">
            <v>0.33144331399586041</v>
          </cell>
          <cell r="EM120">
            <v>91345</v>
          </cell>
          <cell r="EO120">
            <v>68606</v>
          </cell>
          <cell r="EQ120">
            <v>22739</v>
          </cell>
          <cell r="ES120">
            <v>0.33144331399586041</v>
          </cell>
          <cell r="EU120">
            <v>50352</v>
          </cell>
          <cell r="EW120">
            <v>53264</v>
          </cell>
          <cell r="EY120">
            <v>-2912</v>
          </cell>
          <cell r="FA120">
            <v>-5.4671072394112348E-2</v>
          </cell>
          <cell r="FC120">
            <v>-91345</v>
          </cell>
          <cell r="FE120">
            <v>-68606</v>
          </cell>
          <cell r="FG120">
            <v>-22739</v>
          </cell>
          <cell r="FI120">
            <v>0.33144331399586041</v>
          </cell>
        </row>
        <row r="121">
          <cell r="C121" t="str">
            <v>ABA370</v>
          </cell>
          <cell r="E121" t="str">
            <v>B.II.2.a.1)  Crediti v/Regione o Provincia Autonoma per spesa corrente - IRAP</v>
          </cell>
          <cell r="K121">
            <v>0</v>
          </cell>
          <cell r="M121">
            <v>0</v>
          </cell>
          <cell r="S121">
            <v>0</v>
          </cell>
          <cell r="U121">
            <v>0</v>
          </cell>
          <cell r="AA121">
            <v>0</v>
          </cell>
          <cell r="AC121">
            <v>0</v>
          </cell>
          <cell r="AI121">
            <v>0</v>
          </cell>
          <cell r="AK121">
            <v>0</v>
          </cell>
          <cell r="AQ121">
            <v>0</v>
          </cell>
          <cell r="AS121">
            <v>0</v>
          </cell>
          <cell r="AY121">
            <v>0</v>
          </cell>
          <cell r="BA121">
            <v>0</v>
          </cell>
          <cell r="BG121">
            <v>0</v>
          </cell>
          <cell r="BI121">
            <v>0</v>
          </cell>
          <cell r="BO121">
            <v>0</v>
          </cell>
          <cell r="BQ121">
            <v>0</v>
          </cell>
          <cell r="BW121">
            <v>0</v>
          </cell>
          <cell r="BY121">
            <v>0</v>
          </cell>
          <cell r="CE121">
            <v>0</v>
          </cell>
          <cell r="CG121">
            <v>0</v>
          </cell>
          <cell r="CM121">
            <v>0</v>
          </cell>
          <cell r="CO121">
            <v>0</v>
          </cell>
          <cell r="CU121">
            <v>0</v>
          </cell>
          <cell r="CW121">
            <v>0</v>
          </cell>
          <cell r="DC121">
            <v>0</v>
          </cell>
          <cell r="DE121">
            <v>0</v>
          </cell>
          <cell r="DK121">
            <v>0</v>
          </cell>
          <cell r="DM121">
            <v>0</v>
          </cell>
          <cell r="DS121">
            <v>0</v>
          </cell>
          <cell r="DU121">
            <v>0</v>
          </cell>
          <cell r="EA121">
            <v>0</v>
          </cell>
          <cell r="EC121">
            <v>0</v>
          </cell>
          <cell r="EE121">
            <v>0</v>
          </cell>
          <cell r="EG121">
            <v>0</v>
          </cell>
          <cell r="EI121">
            <v>0</v>
          </cell>
          <cell r="EK121">
            <v>0</v>
          </cell>
          <cell r="EM121">
            <v>0</v>
          </cell>
          <cell r="EO121">
            <v>0</v>
          </cell>
          <cell r="EQ121">
            <v>0</v>
          </cell>
          <cell r="ES121">
            <v>0</v>
          </cell>
          <cell r="EU121">
            <v>0</v>
          </cell>
          <cell r="EY121">
            <v>0</v>
          </cell>
          <cell r="FA121">
            <v>0</v>
          </cell>
          <cell r="FC121">
            <v>0</v>
          </cell>
          <cell r="FG121">
            <v>0</v>
          </cell>
          <cell r="FI121">
            <v>0</v>
          </cell>
        </row>
        <row r="122">
          <cell r="C122" t="str">
            <v>ABA380</v>
          </cell>
          <cell r="E122" t="str">
            <v>B.II.2.a.2)  Crediti v/Regione o Provincia Autonoma per spesa corrente - Addizionale IRPEF</v>
          </cell>
          <cell r="K122">
            <v>0</v>
          </cell>
          <cell r="M122">
            <v>0</v>
          </cell>
          <cell r="S122">
            <v>0</v>
          </cell>
          <cell r="U122">
            <v>0</v>
          </cell>
          <cell r="AA122">
            <v>0</v>
          </cell>
          <cell r="AC122">
            <v>0</v>
          </cell>
          <cell r="AI122">
            <v>0</v>
          </cell>
          <cell r="AK122">
            <v>0</v>
          </cell>
          <cell r="AQ122">
            <v>0</v>
          </cell>
          <cell r="AS122">
            <v>0</v>
          </cell>
          <cell r="AY122">
            <v>0</v>
          </cell>
          <cell r="BA122">
            <v>0</v>
          </cell>
          <cell r="BG122">
            <v>0</v>
          </cell>
          <cell r="BI122">
            <v>0</v>
          </cell>
          <cell r="BO122">
            <v>0</v>
          </cell>
          <cell r="BQ122">
            <v>0</v>
          </cell>
          <cell r="BW122">
            <v>0</v>
          </cell>
          <cell r="BY122">
            <v>0</v>
          </cell>
          <cell r="CE122">
            <v>0</v>
          </cell>
          <cell r="CG122">
            <v>0</v>
          </cell>
          <cell r="CM122">
            <v>0</v>
          </cell>
          <cell r="CO122">
            <v>0</v>
          </cell>
          <cell r="CU122">
            <v>0</v>
          </cell>
          <cell r="CW122">
            <v>0</v>
          </cell>
          <cell r="DC122">
            <v>0</v>
          </cell>
          <cell r="DE122">
            <v>0</v>
          </cell>
          <cell r="DK122">
            <v>0</v>
          </cell>
          <cell r="DM122">
            <v>0</v>
          </cell>
          <cell r="DS122">
            <v>0</v>
          </cell>
          <cell r="DU122">
            <v>0</v>
          </cell>
          <cell r="EA122">
            <v>0</v>
          </cell>
          <cell r="EC122">
            <v>0</v>
          </cell>
          <cell r="EE122">
            <v>0</v>
          </cell>
          <cell r="EG122">
            <v>0</v>
          </cell>
          <cell r="EI122">
            <v>0</v>
          </cell>
          <cell r="EK122">
            <v>0</v>
          </cell>
          <cell r="EM122">
            <v>0</v>
          </cell>
          <cell r="EO122">
            <v>0</v>
          </cell>
          <cell r="EQ122">
            <v>0</v>
          </cell>
          <cell r="ES122">
            <v>0</v>
          </cell>
          <cell r="EU122">
            <v>0</v>
          </cell>
          <cell r="EY122">
            <v>0</v>
          </cell>
          <cell r="FA122">
            <v>0</v>
          </cell>
          <cell r="FC122">
            <v>0</v>
          </cell>
          <cell r="FG122">
            <v>0</v>
          </cell>
          <cell r="FI122">
            <v>0</v>
          </cell>
        </row>
        <row r="123">
          <cell r="C123" t="str">
            <v>ABA390</v>
          </cell>
          <cell r="E123" t="str">
            <v>B.II.2.a.3)  Crediti v/Regione o Provincia Autonoma per quota FSR</v>
          </cell>
          <cell r="K123">
            <v>0</v>
          </cell>
          <cell r="M123">
            <v>0</v>
          </cell>
          <cell r="S123">
            <v>0</v>
          </cell>
          <cell r="U123">
            <v>0</v>
          </cell>
          <cell r="AA123">
            <v>0</v>
          </cell>
          <cell r="AC123">
            <v>0</v>
          </cell>
          <cell r="AI123">
            <v>0</v>
          </cell>
          <cell r="AK123">
            <v>0</v>
          </cell>
          <cell r="AQ123">
            <v>0</v>
          </cell>
          <cell r="AS123">
            <v>0</v>
          </cell>
          <cell r="AY123">
            <v>0</v>
          </cell>
          <cell r="BA123">
            <v>0</v>
          </cell>
          <cell r="BG123">
            <v>0</v>
          </cell>
          <cell r="BI123">
            <v>0</v>
          </cell>
          <cell r="BO123">
            <v>0</v>
          </cell>
          <cell r="BQ123">
            <v>0</v>
          </cell>
          <cell r="BW123">
            <v>0</v>
          </cell>
          <cell r="BY123">
            <v>0</v>
          </cell>
          <cell r="CE123">
            <v>0</v>
          </cell>
          <cell r="CG123">
            <v>0</v>
          </cell>
          <cell r="CM123">
            <v>0</v>
          </cell>
          <cell r="CO123">
            <v>0</v>
          </cell>
          <cell r="CU123">
            <v>0</v>
          </cell>
          <cell r="CW123">
            <v>0</v>
          </cell>
          <cell r="DC123">
            <v>0</v>
          </cell>
          <cell r="DE123">
            <v>0</v>
          </cell>
          <cell r="DK123">
            <v>0</v>
          </cell>
          <cell r="DM123">
            <v>0</v>
          </cell>
          <cell r="DS123">
            <v>0</v>
          </cell>
          <cell r="DU123">
            <v>0</v>
          </cell>
          <cell r="EA123">
            <v>0</v>
          </cell>
          <cell r="EC123">
            <v>0</v>
          </cell>
          <cell r="EE123">
            <v>0</v>
          </cell>
          <cell r="EG123">
            <v>0</v>
          </cell>
          <cell r="EI123">
            <v>0</v>
          </cell>
          <cell r="EK123">
            <v>0</v>
          </cell>
          <cell r="EM123">
            <v>0</v>
          </cell>
          <cell r="EO123">
            <v>0</v>
          </cell>
          <cell r="EQ123">
            <v>0</v>
          </cell>
          <cell r="ES123">
            <v>0</v>
          </cell>
          <cell r="EU123">
            <v>50352</v>
          </cell>
          <cell r="EY123">
            <v>50352</v>
          </cell>
          <cell r="FA123" t="e">
            <v>#DIV/0!</v>
          </cell>
          <cell r="FC123">
            <v>0</v>
          </cell>
          <cell r="FG123">
            <v>0</v>
          </cell>
          <cell r="FI123">
            <v>0</v>
          </cell>
        </row>
        <row r="124">
          <cell r="C124" t="str">
            <v>ABA400</v>
          </cell>
          <cell r="E124" t="str">
            <v>B.II.2.a.4)  Crediti v/Regione o Provincia Autonoma per mobilità attiva intraregionale</v>
          </cell>
          <cell r="K124">
            <v>0</v>
          </cell>
          <cell r="M124">
            <v>0</v>
          </cell>
          <cell r="S124">
            <v>0</v>
          </cell>
          <cell r="U124">
            <v>0</v>
          </cell>
          <cell r="AA124">
            <v>0</v>
          </cell>
          <cell r="AC124">
            <v>0</v>
          </cell>
          <cell r="AI124">
            <v>0</v>
          </cell>
          <cell r="AK124">
            <v>0</v>
          </cell>
          <cell r="AQ124">
            <v>0</v>
          </cell>
          <cell r="AS124">
            <v>0</v>
          </cell>
          <cell r="AY124">
            <v>0</v>
          </cell>
          <cell r="BA124">
            <v>0</v>
          </cell>
          <cell r="BG124">
            <v>0</v>
          </cell>
          <cell r="BI124">
            <v>0</v>
          </cell>
          <cell r="BO124">
            <v>0</v>
          </cell>
          <cell r="BQ124">
            <v>0</v>
          </cell>
          <cell r="BW124">
            <v>0</v>
          </cell>
          <cell r="BY124">
            <v>0</v>
          </cell>
          <cell r="CE124">
            <v>0</v>
          </cell>
          <cell r="CG124">
            <v>0</v>
          </cell>
          <cell r="CM124">
            <v>0</v>
          </cell>
          <cell r="CO124">
            <v>0</v>
          </cell>
          <cell r="CU124">
            <v>0</v>
          </cell>
          <cell r="CW124">
            <v>0</v>
          </cell>
          <cell r="DC124">
            <v>0</v>
          </cell>
          <cell r="DE124">
            <v>0</v>
          </cell>
          <cell r="DK124">
            <v>0</v>
          </cell>
          <cell r="DM124">
            <v>0</v>
          </cell>
          <cell r="DS124">
            <v>0</v>
          </cell>
          <cell r="DU124">
            <v>0</v>
          </cell>
          <cell r="EA124">
            <v>0</v>
          </cell>
          <cell r="EC124">
            <v>0</v>
          </cell>
          <cell r="EE124">
            <v>0</v>
          </cell>
          <cell r="EG124">
            <v>0</v>
          </cell>
          <cell r="EI124">
            <v>0</v>
          </cell>
          <cell r="EK124">
            <v>0</v>
          </cell>
          <cell r="EM124">
            <v>0</v>
          </cell>
          <cell r="EO124">
            <v>0</v>
          </cell>
          <cell r="EQ124">
            <v>0</v>
          </cell>
          <cell r="ES124">
            <v>0</v>
          </cell>
          <cell r="EU124">
            <v>0</v>
          </cell>
          <cell r="EY124">
            <v>0</v>
          </cell>
          <cell r="FA124">
            <v>0</v>
          </cell>
          <cell r="FC124">
            <v>0</v>
          </cell>
          <cell r="FG124">
            <v>0</v>
          </cell>
          <cell r="FI124">
            <v>0</v>
          </cell>
        </row>
        <row r="125">
          <cell r="C125" t="str">
            <v>ABA410</v>
          </cell>
          <cell r="E125" t="str">
            <v>B.II.2.a.5)  Crediti v/Regione o Provincia Autonoma per mobilità attiva extraregionale</v>
          </cell>
          <cell r="K125">
            <v>0</v>
          </cell>
          <cell r="M125">
            <v>0</v>
          </cell>
          <cell r="S125">
            <v>0</v>
          </cell>
          <cell r="U125">
            <v>0</v>
          </cell>
          <cell r="AA125">
            <v>0</v>
          </cell>
          <cell r="AC125">
            <v>0</v>
          </cell>
          <cell r="AI125">
            <v>0</v>
          </cell>
          <cell r="AK125">
            <v>0</v>
          </cell>
          <cell r="AQ125">
            <v>0</v>
          </cell>
          <cell r="AS125">
            <v>0</v>
          </cell>
          <cell r="AY125">
            <v>0</v>
          </cell>
          <cell r="BA125">
            <v>0</v>
          </cell>
          <cell r="BG125">
            <v>0</v>
          </cell>
          <cell r="BI125">
            <v>0</v>
          </cell>
          <cell r="BO125">
            <v>0</v>
          </cell>
          <cell r="BQ125">
            <v>0</v>
          </cell>
          <cell r="BW125">
            <v>0</v>
          </cell>
          <cell r="BY125">
            <v>0</v>
          </cell>
          <cell r="CE125">
            <v>0</v>
          </cell>
          <cell r="CG125">
            <v>0</v>
          </cell>
          <cell r="CM125">
            <v>0</v>
          </cell>
          <cell r="CO125">
            <v>0</v>
          </cell>
          <cell r="CU125">
            <v>0</v>
          </cell>
          <cell r="CW125">
            <v>0</v>
          </cell>
          <cell r="DC125">
            <v>0</v>
          </cell>
          <cell r="DE125">
            <v>0</v>
          </cell>
          <cell r="DK125">
            <v>0</v>
          </cell>
          <cell r="DM125">
            <v>0</v>
          </cell>
          <cell r="DS125">
            <v>0</v>
          </cell>
          <cell r="DU125">
            <v>0</v>
          </cell>
          <cell r="EA125">
            <v>0</v>
          </cell>
          <cell r="EC125">
            <v>0</v>
          </cell>
          <cell r="EE125">
            <v>0</v>
          </cell>
          <cell r="EG125">
            <v>0</v>
          </cell>
          <cell r="EI125">
            <v>0</v>
          </cell>
          <cell r="EK125">
            <v>0</v>
          </cell>
          <cell r="EM125">
            <v>0</v>
          </cell>
          <cell r="EO125">
            <v>0</v>
          </cell>
          <cell r="EQ125">
            <v>0</v>
          </cell>
          <cell r="ES125">
            <v>0</v>
          </cell>
          <cell r="EU125">
            <v>0</v>
          </cell>
          <cell r="EY125">
            <v>0</v>
          </cell>
          <cell r="FA125">
            <v>0</v>
          </cell>
          <cell r="FC125">
            <v>0</v>
          </cell>
          <cell r="FG125">
            <v>0</v>
          </cell>
          <cell r="FI125">
            <v>0</v>
          </cell>
        </row>
        <row r="126">
          <cell r="C126" t="str">
            <v>ABA420</v>
          </cell>
          <cell r="E126" t="str">
            <v>B.II.2.a.6)  Crediti v/Regione o Provincia Autonoma per acconto quota FSR</v>
          </cell>
          <cell r="K126">
            <v>0</v>
          </cell>
          <cell r="M126">
            <v>0</v>
          </cell>
          <cell r="S126">
            <v>0</v>
          </cell>
          <cell r="U126">
            <v>0</v>
          </cell>
          <cell r="AA126">
            <v>0</v>
          </cell>
          <cell r="AC126">
            <v>0</v>
          </cell>
          <cell r="AI126">
            <v>0</v>
          </cell>
          <cell r="AK126">
            <v>0</v>
          </cell>
          <cell r="AQ126">
            <v>0</v>
          </cell>
          <cell r="AS126">
            <v>0</v>
          </cell>
          <cell r="AY126">
            <v>0</v>
          </cell>
          <cell r="BA126">
            <v>0</v>
          </cell>
          <cell r="BG126">
            <v>0</v>
          </cell>
          <cell r="BI126">
            <v>0</v>
          </cell>
          <cell r="BO126">
            <v>0</v>
          </cell>
          <cell r="BQ126">
            <v>0</v>
          </cell>
          <cell r="BW126">
            <v>0</v>
          </cell>
          <cell r="BY126">
            <v>0</v>
          </cell>
          <cell r="CE126">
            <v>0</v>
          </cell>
          <cell r="CG126">
            <v>0</v>
          </cell>
          <cell r="CM126">
            <v>0</v>
          </cell>
          <cell r="CO126">
            <v>0</v>
          </cell>
          <cell r="CU126">
            <v>0</v>
          </cell>
          <cell r="CW126">
            <v>0</v>
          </cell>
          <cell r="DC126">
            <v>0</v>
          </cell>
          <cell r="DE126">
            <v>0</v>
          </cell>
          <cell r="DK126">
            <v>0</v>
          </cell>
          <cell r="DM126">
            <v>0</v>
          </cell>
          <cell r="DS126">
            <v>0</v>
          </cell>
          <cell r="DU126">
            <v>0</v>
          </cell>
          <cell r="EA126">
            <v>0</v>
          </cell>
          <cell r="EC126">
            <v>0</v>
          </cell>
          <cell r="EE126">
            <v>0</v>
          </cell>
          <cell r="EG126">
            <v>0</v>
          </cell>
          <cell r="EI126">
            <v>0</v>
          </cell>
          <cell r="EK126">
            <v>0</v>
          </cell>
          <cell r="EM126">
            <v>0</v>
          </cell>
          <cell r="EO126">
            <v>0</v>
          </cell>
          <cell r="EQ126">
            <v>0</v>
          </cell>
          <cell r="ES126">
            <v>0</v>
          </cell>
          <cell r="EU126">
            <v>0</v>
          </cell>
          <cell r="EY126">
            <v>0</v>
          </cell>
          <cell r="FA126">
            <v>0</v>
          </cell>
          <cell r="FC126">
            <v>0</v>
          </cell>
          <cell r="FG126">
            <v>0</v>
          </cell>
          <cell r="FI126">
            <v>0</v>
          </cell>
        </row>
        <row r="127">
          <cell r="C127" t="str">
            <v>ABA430</v>
          </cell>
          <cell r="E127" t="str">
            <v>B.II.2.a.7)  Crediti v/Regione o Provincia Autonoma per finanziamento sanitario aggiuntivo corrente LEA</v>
          </cell>
          <cell r="K127">
            <v>0</v>
          </cell>
          <cell r="M127">
            <v>0</v>
          </cell>
          <cell r="S127">
            <v>0</v>
          </cell>
          <cell r="U127">
            <v>0</v>
          </cell>
          <cell r="AA127">
            <v>0</v>
          </cell>
          <cell r="AC127">
            <v>0</v>
          </cell>
          <cell r="AI127">
            <v>0</v>
          </cell>
          <cell r="AK127">
            <v>0</v>
          </cell>
          <cell r="AQ127">
            <v>0</v>
          </cell>
          <cell r="AS127">
            <v>0</v>
          </cell>
          <cell r="AY127">
            <v>0</v>
          </cell>
          <cell r="BA127">
            <v>0</v>
          </cell>
          <cell r="BG127">
            <v>0</v>
          </cell>
          <cell r="BI127">
            <v>0</v>
          </cell>
          <cell r="BO127">
            <v>0</v>
          </cell>
          <cell r="BQ127">
            <v>0</v>
          </cell>
          <cell r="BW127">
            <v>0</v>
          </cell>
          <cell r="BY127">
            <v>0</v>
          </cell>
          <cell r="CE127">
            <v>0</v>
          </cell>
          <cell r="CG127">
            <v>0</v>
          </cell>
          <cell r="CM127">
            <v>0</v>
          </cell>
          <cell r="CO127">
            <v>0</v>
          </cell>
          <cell r="CU127">
            <v>0</v>
          </cell>
          <cell r="CW127">
            <v>0</v>
          </cell>
          <cell r="DC127">
            <v>0</v>
          </cell>
          <cell r="DE127">
            <v>0</v>
          </cell>
          <cell r="DK127">
            <v>0</v>
          </cell>
          <cell r="DM127">
            <v>0</v>
          </cell>
          <cell r="DS127">
            <v>0</v>
          </cell>
          <cell r="DU127">
            <v>0</v>
          </cell>
          <cell r="EA127">
            <v>0</v>
          </cell>
          <cell r="EC127">
            <v>0</v>
          </cell>
          <cell r="EE127">
            <v>0</v>
          </cell>
          <cell r="EG127">
            <v>0</v>
          </cell>
          <cell r="EI127">
            <v>0</v>
          </cell>
          <cell r="EK127">
            <v>0</v>
          </cell>
          <cell r="EM127">
            <v>0</v>
          </cell>
          <cell r="EO127">
            <v>0</v>
          </cell>
          <cell r="EQ127">
            <v>0</v>
          </cell>
          <cell r="ES127">
            <v>0</v>
          </cell>
          <cell r="EU127">
            <v>0</v>
          </cell>
          <cell r="EY127">
            <v>0</v>
          </cell>
          <cell r="FA127">
            <v>0</v>
          </cell>
          <cell r="FC127">
            <v>0</v>
          </cell>
          <cell r="FG127">
            <v>0</v>
          </cell>
          <cell r="FI127">
            <v>0</v>
          </cell>
        </row>
        <row r="128">
          <cell r="C128" t="str">
            <v>ABA440</v>
          </cell>
          <cell r="E128" t="str">
            <v>B.II.2.a.8)  Crediti v/Regione o Provincia Autonoma per finanziamento sanitario aggiuntivo corrente extra LEA</v>
          </cell>
          <cell r="K128">
            <v>0</v>
          </cell>
          <cell r="M128">
            <v>0</v>
          </cell>
          <cell r="S128">
            <v>0</v>
          </cell>
          <cell r="U128">
            <v>0</v>
          </cell>
          <cell r="AA128">
            <v>0</v>
          </cell>
          <cell r="AC128">
            <v>0</v>
          </cell>
          <cell r="AI128">
            <v>0</v>
          </cell>
          <cell r="AK128">
            <v>0</v>
          </cell>
          <cell r="AQ128">
            <v>0</v>
          </cell>
          <cell r="AS128">
            <v>0</v>
          </cell>
          <cell r="AY128">
            <v>0</v>
          </cell>
          <cell r="BA128">
            <v>0</v>
          </cell>
          <cell r="BG128">
            <v>0</v>
          </cell>
          <cell r="BI128">
            <v>0</v>
          </cell>
          <cell r="BO128">
            <v>0</v>
          </cell>
          <cell r="BQ128">
            <v>0</v>
          </cell>
          <cell r="BW128">
            <v>0</v>
          </cell>
          <cell r="BY128">
            <v>0</v>
          </cell>
          <cell r="CE128">
            <v>0</v>
          </cell>
          <cell r="CG128">
            <v>0</v>
          </cell>
          <cell r="CM128">
            <v>0</v>
          </cell>
          <cell r="CO128">
            <v>0</v>
          </cell>
          <cell r="CU128">
            <v>0</v>
          </cell>
          <cell r="CW128">
            <v>0</v>
          </cell>
          <cell r="DC128">
            <v>0</v>
          </cell>
          <cell r="DE128">
            <v>0</v>
          </cell>
          <cell r="DK128">
            <v>0</v>
          </cell>
          <cell r="DM128">
            <v>0</v>
          </cell>
          <cell r="DS128">
            <v>0</v>
          </cell>
          <cell r="DU128">
            <v>0</v>
          </cell>
          <cell r="EA128">
            <v>0</v>
          </cell>
          <cell r="EC128">
            <v>0</v>
          </cell>
          <cell r="EE128">
            <v>0</v>
          </cell>
          <cell r="EG128">
            <v>0</v>
          </cell>
          <cell r="EI128">
            <v>0</v>
          </cell>
          <cell r="EK128">
            <v>0</v>
          </cell>
          <cell r="EM128">
            <v>0</v>
          </cell>
          <cell r="EO128">
            <v>0</v>
          </cell>
          <cell r="EQ128">
            <v>0</v>
          </cell>
          <cell r="ES128">
            <v>0</v>
          </cell>
          <cell r="EU128">
            <v>0</v>
          </cell>
          <cell r="EY128">
            <v>0</v>
          </cell>
          <cell r="FA128">
            <v>0</v>
          </cell>
          <cell r="FC128">
            <v>0</v>
          </cell>
          <cell r="FG128">
            <v>0</v>
          </cell>
          <cell r="FI128">
            <v>0</v>
          </cell>
        </row>
        <row r="129">
          <cell r="C129" t="str">
            <v>ABA450</v>
          </cell>
          <cell r="E129" t="str">
            <v>B.II.2.a.9)  Crediti v/Regione o Provincia Autonoma per spesa corrente - altro</v>
          </cell>
          <cell r="K129">
            <v>0</v>
          </cell>
          <cell r="M129">
            <v>0</v>
          </cell>
          <cell r="S129">
            <v>0</v>
          </cell>
          <cell r="U129">
            <v>0</v>
          </cell>
          <cell r="AA129">
            <v>0</v>
          </cell>
          <cell r="AC129">
            <v>0</v>
          </cell>
          <cell r="AI129">
            <v>0</v>
          </cell>
          <cell r="AK129">
            <v>0</v>
          </cell>
          <cell r="AQ129">
            <v>0</v>
          </cell>
          <cell r="AS129">
            <v>0</v>
          </cell>
          <cell r="AY129">
            <v>0</v>
          </cell>
          <cell r="BA129">
            <v>0</v>
          </cell>
          <cell r="BG129">
            <v>0</v>
          </cell>
          <cell r="BI129">
            <v>0</v>
          </cell>
          <cell r="BO129">
            <v>0</v>
          </cell>
          <cell r="BQ129">
            <v>0</v>
          </cell>
          <cell r="BW129">
            <v>0</v>
          </cell>
          <cell r="BY129">
            <v>0</v>
          </cell>
          <cell r="CE129">
            <v>0</v>
          </cell>
          <cell r="CG129">
            <v>0</v>
          </cell>
          <cell r="CM129">
            <v>0</v>
          </cell>
          <cell r="CO129">
            <v>0</v>
          </cell>
          <cell r="CU129">
            <v>0</v>
          </cell>
          <cell r="CW129">
            <v>0</v>
          </cell>
          <cell r="DC129">
            <v>0</v>
          </cell>
          <cell r="DE129">
            <v>0</v>
          </cell>
          <cell r="DK129">
            <v>0</v>
          </cell>
          <cell r="DM129">
            <v>0</v>
          </cell>
          <cell r="DS129">
            <v>0</v>
          </cell>
          <cell r="DU129">
            <v>0</v>
          </cell>
          <cell r="EA129">
            <v>0</v>
          </cell>
          <cell r="EC129">
            <v>0</v>
          </cell>
          <cell r="EE129">
            <v>91345</v>
          </cell>
          <cell r="EG129">
            <v>68606</v>
          </cell>
          <cell r="EI129">
            <v>22739</v>
          </cell>
          <cell r="EK129">
            <v>0.33144331399586041</v>
          </cell>
          <cell r="EM129">
            <v>91345</v>
          </cell>
          <cell r="EO129">
            <v>68606</v>
          </cell>
          <cell r="EQ129">
            <v>22739</v>
          </cell>
          <cell r="ES129">
            <v>0.33144331399586041</v>
          </cell>
          <cell r="EU129">
            <v>0</v>
          </cell>
          <cell r="EY129">
            <v>0</v>
          </cell>
          <cell r="FA129">
            <v>0</v>
          </cell>
          <cell r="FC129">
            <v>-91345</v>
          </cell>
          <cell r="FG129">
            <v>-91345</v>
          </cell>
          <cell r="FI129">
            <v>0</v>
          </cell>
        </row>
        <row r="130">
          <cell r="C130" t="str">
            <v>ABA460</v>
          </cell>
          <cell r="E130" t="str">
            <v>B.II.2.a.10)  Crediti v/Regione o Provincia Autonoma per ricerca</v>
          </cell>
          <cell r="K130">
            <v>0</v>
          </cell>
          <cell r="M130">
            <v>0</v>
          </cell>
          <cell r="S130">
            <v>0</v>
          </cell>
          <cell r="U130">
            <v>0</v>
          </cell>
          <cell r="AA130">
            <v>0</v>
          </cell>
          <cell r="AC130">
            <v>0</v>
          </cell>
          <cell r="AI130">
            <v>0</v>
          </cell>
          <cell r="AK130">
            <v>0</v>
          </cell>
          <cell r="AQ130">
            <v>0</v>
          </cell>
          <cell r="AS130">
            <v>0</v>
          </cell>
          <cell r="AY130">
            <v>0</v>
          </cell>
          <cell r="BA130">
            <v>0</v>
          </cell>
          <cell r="BG130">
            <v>0</v>
          </cell>
          <cell r="BI130">
            <v>0</v>
          </cell>
          <cell r="BO130">
            <v>0</v>
          </cell>
          <cell r="BQ130">
            <v>0</v>
          </cell>
          <cell r="BW130">
            <v>0</v>
          </cell>
          <cell r="BY130">
            <v>0</v>
          </cell>
          <cell r="CE130">
            <v>0</v>
          </cell>
          <cell r="CG130">
            <v>0</v>
          </cell>
          <cell r="CM130">
            <v>0</v>
          </cell>
          <cell r="CO130">
            <v>0</v>
          </cell>
          <cell r="CU130">
            <v>0</v>
          </cell>
          <cell r="CW130">
            <v>0</v>
          </cell>
          <cell r="DC130">
            <v>0</v>
          </cell>
          <cell r="DE130">
            <v>0</v>
          </cell>
          <cell r="DK130">
            <v>0</v>
          </cell>
          <cell r="DM130">
            <v>0</v>
          </cell>
          <cell r="DS130">
            <v>0</v>
          </cell>
          <cell r="DU130">
            <v>0</v>
          </cell>
          <cell r="EA130">
            <v>0</v>
          </cell>
          <cell r="EC130">
            <v>0</v>
          </cell>
          <cell r="EE130">
            <v>0</v>
          </cell>
          <cell r="EG130">
            <v>0</v>
          </cell>
          <cell r="EI130">
            <v>0</v>
          </cell>
          <cell r="EK130">
            <v>0</v>
          </cell>
          <cell r="EM130">
            <v>0</v>
          </cell>
          <cell r="EO130">
            <v>0</v>
          </cell>
          <cell r="EQ130">
            <v>0</v>
          </cell>
          <cell r="ES130">
            <v>0</v>
          </cell>
          <cell r="EU130">
            <v>0</v>
          </cell>
          <cell r="EY130">
            <v>0</v>
          </cell>
          <cell r="FA130">
            <v>0</v>
          </cell>
          <cell r="FC130">
            <v>0</v>
          </cell>
          <cell r="FG130">
            <v>0</v>
          </cell>
          <cell r="FI130">
            <v>0</v>
          </cell>
        </row>
        <row r="131">
          <cell r="C131" t="str">
            <v>ABA470</v>
          </cell>
          <cell r="E131" t="str">
            <v>B.II.2.b) Crediti v/Regione o Provincia Autonoma per versamenti a patrimonio netto</v>
          </cell>
          <cell r="K131">
            <v>0</v>
          </cell>
          <cell r="M131">
            <v>0</v>
          </cell>
          <cell r="S131">
            <v>0</v>
          </cell>
          <cell r="U131">
            <v>0</v>
          </cell>
          <cell r="AA131">
            <v>0</v>
          </cell>
          <cell r="AC131">
            <v>0</v>
          </cell>
          <cell r="AI131">
            <v>0</v>
          </cell>
          <cell r="AK131">
            <v>0</v>
          </cell>
          <cell r="AQ131">
            <v>0</v>
          </cell>
          <cell r="AS131">
            <v>0</v>
          </cell>
          <cell r="AY131">
            <v>0</v>
          </cell>
          <cell r="BA131">
            <v>0</v>
          </cell>
          <cell r="BG131">
            <v>0</v>
          </cell>
          <cell r="BI131">
            <v>0</v>
          </cell>
          <cell r="BO131">
            <v>0</v>
          </cell>
          <cell r="BQ131">
            <v>0</v>
          </cell>
          <cell r="BW131">
            <v>0</v>
          </cell>
          <cell r="BY131">
            <v>0</v>
          </cell>
          <cell r="CE131">
            <v>0</v>
          </cell>
          <cell r="CG131">
            <v>0</v>
          </cell>
          <cell r="CM131">
            <v>0</v>
          </cell>
          <cell r="CO131">
            <v>0</v>
          </cell>
          <cell r="CU131">
            <v>0</v>
          </cell>
          <cell r="CW131">
            <v>0</v>
          </cell>
          <cell r="DC131">
            <v>0</v>
          </cell>
          <cell r="DE131">
            <v>0</v>
          </cell>
          <cell r="DK131">
            <v>0</v>
          </cell>
          <cell r="DM131">
            <v>0</v>
          </cell>
          <cell r="DS131">
            <v>0</v>
          </cell>
          <cell r="DU131">
            <v>0</v>
          </cell>
          <cell r="EA131">
            <v>0</v>
          </cell>
          <cell r="EC131">
            <v>0</v>
          </cell>
          <cell r="EE131">
            <v>98294</v>
          </cell>
          <cell r="EG131">
            <v>13626</v>
          </cell>
          <cell r="EI131">
            <v>84668</v>
          </cell>
          <cell r="EK131">
            <v>6.2137090855717014</v>
          </cell>
          <cell r="EM131">
            <v>98294</v>
          </cell>
          <cell r="EO131">
            <v>13626</v>
          </cell>
          <cell r="EQ131">
            <v>84668</v>
          </cell>
          <cell r="ES131">
            <v>6.2137090855717014</v>
          </cell>
          <cell r="EU131">
            <v>270294</v>
          </cell>
          <cell r="EW131">
            <v>146809</v>
          </cell>
          <cell r="EY131">
            <v>123485</v>
          </cell>
          <cell r="FA131">
            <v>0.8411269063885729</v>
          </cell>
          <cell r="FC131">
            <v>-98294</v>
          </cell>
          <cell r="FE131">
            <v>-13625</v>
          </cell>
          <cell r="FG131">
            <v>-84669</v>
          </cell>
          <cell r="FI131">
            <v>6.2142385321100919</v>
          </cell>
        </row>
        <row r="132">
          <cell r="C132" t="str">
            <v>ABA480</v>
          </cell>
          <cell r="E132" t="str">
            <v>B.II.2.b.1) Crediti v/Regione o Provincia Autonoma per finanziamenti per investimenti</v>
          </cell>
          <cell r="K132">
            <v>0</v>
          </cell>
          <cell r="M132">
            <v>0</v>
          </cell>
          <cell r="S132">
            <v>0</v>
          </cell>
          <cell r="U132">
            <v>0</v>
          </cell>
          <cell r="AA132">
            <v>0</v>
          </cell>
          <cell r="AC132">
            <v>0</v>
          </cell>
          <cell r="AI132">
            <v>0</v>
          </cell>
          <cell r="AK132">
            <v>0</v>
          </cell>
          <cell r="AQ132">
            <v>0</v>
          </cell>
          <cell r="AS132">
            <v>0</v>
          </cell>
          <cell r="AY132">
            <v>0</v>
          </cell>
          <cell r="BA132">
            <v>0</v>
          </cell>
          <cell r="BG132">
            <v>0</v>
          </cell>
          <cell r="BI132">
            <v>0</v>
          </cell>
          <cell r="BO132">
            <v>0</v>
          </cell>
          <cell r="BQ132">
            <v>0</v>
          </cell>
          <cell r="BW132">
            <v>0</v>
          </cell>
          <cell r="BY132">
            <v>0</v>
          </cell>
          <cell r="CE132">
            <v>0</v>
          </cell>
          <cell r="CG132">
            <v>0</v>
          </cell>
          <cell r="CM132">
            <v>0</v>
          </cell>
          <cell r="CO132">
            <v>0</v>
          </cell>
          <cell r="CU132">
            <v>0</v>
          </cell>
          <cell r="CW132">
            <v>0</v>
          </cell>
          <cell r="DC132">
            <v>0</v>
          </cell>
          <cell r="DE132">
            <v>0</v>
          </cell>
          <cell r="DK132">
            <v>0</v>
          </cell>
          <cell r="DM132">
            <v>0</v>
          </cell>
          <cell r="DS132">
            <v>0</v>
          </cell>
          <cell r="DU132">
            <v>0</v>
          </cell>
          <cell r="EA132">
            <v>0</v>
          </cell>
          <cell r="EC132">
            <v>0</v>
          </cell>
          <cell r="EE132">
            <v>13821</v>
          </cell>
          <cell r="EG132">
            <v>13626</v>
          </cell>
          <cell r="EI132">
            <v>195</v>
          </cell>
          <cell r="EK132">
            <v>1.4310876265962131E-2</v>
          </cell>
          <cell r="EM132">
            <v>13821</v>
          </cell>
          <cell r="EO132">
            <v>13626</v>
          </cell>
          <cell r="EQ132">
            <v>195</v>
          </cell>
          <cell r="ES132">
            <v>1.4310876265962131E-2</v>
          </cell>
          <cell r="EU132">
            <v>0</v>
          </cell>
          <cell r="EW132">
            <v>0</v>
          </cell>
          <cell r="EY132">
            <v>0</v>
          </cell>
          <cell r="FA132">
            <v>0</v>
          </cell>
          <cell r="FC132">
            <v>-13821</v>
          </cell>
          <cell r="FE132">
            <v>-13625</v>
          </cell>
          <cell r="FG132">
            <v>-196</v>
          </cell>
          <cell r="FI132">
            <v>1.4385321100917432E-2</v>
          </cell>
        </row>
        <row r="133">
          <cell r="C133" t="str">
            <v>ABA490</v>
          </cell>
          <cell r="E133" t="str">
            <v>B.II.2.b.2) Crediti v/Regione o Provincia Autonoma per incremento fondo dotazione</v>
          </cell>
          <cell r="K133">
            <v>0</v>
          </cell>
          <cell r="M133">
            <v>0</v>
          </cell>
          <cell r="S133">
            <v>0</v>
          </cell>
          <cell r="U133">
            <v>0</v>
          </cell>
          <cell r="AA133">
            <v>0</v>
          </cell>
          <cell r="AC133">
            <v>0</v>
          </cell>
          <cell r="AI133">
            <v>0</v>
          </cell>
          <cell r="AK133">
            <v>0</v>
          </cell>
          <cell r="AQ133">
            <v>0</v>
          </cell>
          <cell r="AS133">
            <v>0</v>
          </cell>
          <cell r="AY133">
            <v>0</v>
          </cell>
          <cell r="BA133">
            <v>0</v>
          </cell>
          <cell r="BG133">
            <v>0</v>
          </cell>
          <cell r="BI133">
            <v>0</v>
          </cell>
          <cell r="BO133">
            <v>0</v>
          </cell>
          <cell r="BQ133">
            <v>0</v>
          </cell>
          <cell r="BW133">
            <v>0</v>
          </cell>
          <cell r="BY133">
            <v>0</v>
          </cell>
          <cell r="CE133">
            <v>0</v>
          </cell>
          <cell r="CG133">
            <v>0</v>
          </cell>
          <cell r="CM133">
            <v>0</v>
          </cell>
          <cell r="CO133">
            <v>0</v>
          </cell>
          <cell r="CU133">
            <v>0</v>
          </cell>
          <cell r="CW133">
            <v>0</v>
          </cell>
          <cell r="DC133">
            <v>0</v>
          </cell>
          <cell r="DE133">
            <v>0</v>
          </cell>
          <cell r="DK133">
            <v>0</v>
          </cell>
          <cell r="DM133">
            <v>0</v>
          </cell>
          <cell r="DS133">
            <v>0</v>
          </cell>
          <cell r="DU133">
            <v>0</v>
          </cell>
          <cell r="EA133">
            <v>0</v>
          </cell>
          <cell r="EC133">
            <v>0</v>
          </cell>
          <cell r="EE133">
            <v>84473</v>
          </cell>
          <cell r="EG133">
            <v>0</v>
          </cell>
          <cell r="EI133">
            <v>84473</v>
          </cell>
          <cell r="EK133" t="e">
            <v>#DIV/0!</v>
          </cell>
          <cell r="EM133">
            <v>84473</v>
          </cell>
          <cell r="EO133">
            <v>0</v>
          </cell>
          <cell r="EQ133">
            <v>84473</v>
          </cell>
          <cell r="ES133" t="e">
            <v>#DIV/0!</v>
          </cell>
          <cell r="EU133">
            <v>0</v>
          </cell>
          <cell r="EW133">
            <v>0</v>
          </cell>
          <cell r="EY133">
            <v>0</v>
          </cell>
          <cell r="FA133">
            <v>0</v>
          </cell>
          <cell r="FC133">
            <v>-84473</v>
          </cell>
          <cell r="FG133">
            <v>-84473</v>
          </cell>
          <cell r="FI133" t="e">
            <v>#DIV/0!</v>
          </cell>
        </row>
        <row r="134">
          <cell r="C134" t="str">
            <v>ABA500</v>
          </cell>
          <cell r="E134" t="str">
            <v>B.II.2.b.3) Crediti v/Regione o Provincia Autonoma per ripiano perdite</v>
          </cell>
          <cell r="K134">
            <v>0</v>
          </cell>
          <cell r="M134">
            <v>0</v>
          </cell>
          <cell r="S134">
            <v>0</v>
          </cell>
          <cell r="U134">
            <v>0</v>
          </cell>
          <cell r="AA134">
            <v>0</v>
          </cell>
          <cell r="AC134">
            <v>0</v>
          </cell>
          <cell r="AI134">
            <v>0</v>
          </cell>
          <cell r="AK134">
            <v>0</v>
          </cell>
          <cell r="AQ134">
            <v>0</v>
          </cell>
          <cell r="AS134">
            <v>0</v>
          </cell>
          <cell r="AY134">
            <v>0</v>
          </cell>
          <cell r="BA134">
            <v>0</v>
          </cell>
          <cell r="BG134">
            <v>0</v>
          </cell>
          <cell r="BI134">
            <v>0</v>
          </cell>
          <cell r="BO134">
            <v>0</v>
          </cell>
          <cell r="BQ134">
            <v>0</v>
          </cell>
          <cell r="BW134">
            <v>0</v>
          </cell>
          <cell r="BY134">
            <v>0</v>
          </cell>
          <cell r="CE134">
            <v>0</v>
          </cell>
          <cell r="CG134">
            <v>0</v>
          </cell>
          <cell r="CM134">
            <v>0</v>
          </cell>
          <cell r="CO134">
            <v>0</v>
          </cell>
          <cell r="CU134">
            <v>0</v>
          </cell>
          <cell r="CW134">
            <v>0</v>
          </cell>
          <cell r="DC134">
            <v>0</v>
          </cell>
          <cell r="DE134">
            <v>0</v>
          </cell>
          <cell r="DK134">
            <v>0</v>
          </cell>
          <cell r="DM134">
            <v>0</v>
          </cell>
          <cell r="DS134">
            <v>0</v>
          </cell>
          <cell r="DU134">
            <v>0</v>
          </cell>
          <cell r="EA134">
            <v>0</v>
          </cell>
          <cell r="EC134">
            <v>0</v>
          </cell>
          <cell r="EE134">
            <v>0</v>
          </cell>
          <cell r="EG134">
            <v>0</v>
          </cell>
          <cell r="EI134">
            <v>0</v>
          </cell>
          <cell r="EK134">
            <v>0</v>
          </cell>
          <cell r="EM134">
            <v>0</v>
          </cell>
          <cell r="EO134">
            <v>0</v>
          </cell>
          <cell r="EQ134">
            <v>0</v>
          </cell>
          <cell r="ES134">
            <v>0</v>
          </cell>
          <cell r="EU134">
            <v>174012</v>
          </cell>
          <cell r="EW134">
            <v>146809</v>
          </cell>
          <cell r="EY134">
            <v>27203</v>
          </cell>
          <cell r="FA134">
            <v>0.18529517945085111</v>
          </cell>
          <cell r="FC134">
            <v>0</v>
          </cell>
          <cell r="FG134">
            <v>0</v>
          </cell>
          <cell r="FI134">
            <v>0</v>
          </cell>
        </row>
        <row r="135">
          <cell r="C135" t="str">
            <v>ABA510</v>
          </cell>
          <cell r="E135" t="str">
            <v>B.II.2.b.4) Crediti v/Regione per copertura debiti al 31/12/2005</v>
          </cell>
          <cell r="K135">
            <v>0</v>
          </cell>
          <cell r="M135">
            <v>0</v>
          </cell>
          <cell r="S135">
            <v>0</v>
          </cell>
          <cell r="U135">
            <v>0</v>
          </cell>
          <cell r="AA135">
            <v>0</v>
          </cell>
          <cell r="AC135">
            <v>0</v>
          </cell>
          <cell r="AI135">
            <v>0</v>
          </cell>
          <cell r="AK135">
            <v>0</v>
          </cell>
          <cell r="AQ135">
            <v>0</v>
          </cell>
          <cell r="AS135">
            <v>0</v>
          </cell>
          <cell r="AY135">
            <v>0</v>
          </cell>
          <cell r="BA135">
            <v>0</v>
          </cell>
          <cell r="BG135">
            <v>0</v>
          </cell>
          <cell r="BI135">
            <v>0</v>
          </cell>
          <cell r="BO135">
            <v>0</v>
          </cell>
          <cell r="BQ135">
            <v>0</v>
          </cell>
          <cell r="BW135">
            <v>0</v>
          </cell>
          <cell r="BY135">
            <v>0</v>
          </cell>
          <cell r="CE135">
            <v>0</v>
          </cell>
          <cell r="CG135">
            <v>0</v>
          </cell>
          <cell r="CM135">
            <v>0</v>
          </cell>
          <cell r="CO135">
            <v>0</v>
          </cell>
          <cell r="CU135">
            <v>0</v>
          </cell>
          <cell r="CW135">
            <v>0</v>
          </cell>
          <cell r="DC135">
            <v>0</v>
          </cell>
          <cell r="DE135">
            <v>0</v>
          </cell>
          <cell r="DK135">
            <v>0</v>
          </cell>
          <cell r="DM135">
            <v>0</v>
          </cell>
          <cell r="DS135">
            <v>0</v>
          </cell>
          <cell r="DU135">
            <v>0</v>
          </cell>
          <cell r="EA135">
            <v>0</v>
          </cell>
          <cell r="EC135">
            <v>0</v>
          </cell>
          <cell r="EE135">
            <v>0</v>
          </cell>
          <cell r="EG135">
            <v>0</v>
          </cell>
          <cell r="EI135">
            <v>0</v>
          </cell>
          <cell r="EK135">
            <v>0</v>
          </cell>
          <cell r="EM135">
            <v>0</v>
          </cell>
          <cell r="EO135">
            <v>0</v>
          </cell>
          <cell r="EQ135">
            <v>0</v>
          </cell>
          <cell r="ES135">
            <v>0</v>
          </cell>
          <cell r="EU135">
            <v>96282</v>
          </cell>
          <cell r="EW135">
            <v>0</v>
          </cell>
          <cell r="EY135">
            <v>96282</v>
          </cell>
          <cell r="FA135" t="e">
            <v>#DIV/0!</v>
          </cell>
          <cell r="FC135">
            <v>0</v>
          </cell>
          <cell r="FG135">
            <v>0</v>
          </cell>
          <cell r="FI135">
            <v>0</v>
          </cell>
        </row>
        <row r="136">
          <cell r="C136" t="str">
            <v>ABA520</v>
          </cell>
          <cell r="E136" t="str">
            <v>B.II.2.b.5) Crediti v/Regione o Provincia Autonoma per ricostituzione risorse da investimenti esercizi precedenti</v>
          </cell>
          <cell r="K136">
            <v>0</v>
          </cell>
          <cell r="M136">
            <v>0</v>
          </cell>
          <cell r="S136">
            <v>0</v>
          </cell>
          <cell r="U136">
            <v>0</v>
          </cell>
          <cell r="AA136">
            <v>0</v>
          </cell>
          <cell r="AC136">
            <v>0</v>
          </cell>
          <cell r="AI136">
            <v>0</v>
          </cell>
          <cell r="AK136">
            <v>0</v>
          </cell>
          <cell r="AQ136">
            <v>0</v>
          </cell>
          <cell r="AS136">
            <v>0</v>
          </cell>
          <cell r="AY136">
            <v>0</v>
          </cell>
          <cell r="BA136">
            <v>0</v>
          </cell>
          <cell r="BG136">
            <v>0</v>
          </cell>
          <cell r="BI136">
            <v>0</v>
          </cell>
          <cell r="BO136">
            <v>0</v>
          </cell>
          <cell r="BQ136">
            <v>0</v>
          </cell>
          <cell r="BW136">
            <v>0</v>
          </cell>
          <cell r="BY136">
            <v>0</v>
          </cell>
          <cell r="CE136">
            <v>0</v>
          </cell>
          <cell r="CG136">
            <v>0</v>
          </cell>
          <cell r="CM136">
            <v>0</v>
          </cell>
          <cell r="CO136">
            <v>0</v>
          </cell>
          <cell r="CU136">
            <v>0</v>
          </cell>
          <cell r="CW136">
            <v>0</v>
          </cell>
          <cell r="DC136">
            <v>0</v>
          </cell>
          <cell r="DE136">
            <v>0</v>
          </cell>
          <cell r="DK136">
            <v>0</v>
          </cell>
          <cell r="DM136">
            <v>0</v>
          </cell>
          <cell r="DS136">
            <v>0</v>
          </cell>
          <cell r="DU136">
            <v>0</v>
          </cell>
          <cell r="EA136">
            <v>0</v>
          </cell>
          <cell r="EC136">
            <v>0</v>
          </cell>
          <cell r="EE136">
            <v>0</v>
          </cell>
          <cell r="EG136">
            <v>0</v>
          </cell>
          <cell r="EI136">
            <v>0</v>
          </cell>
          <cell r="EK136">
            <v>0</v>
          </cell>
          <cell r="EM136">
            <v>0</v>
          </cell>
          <cell r="EO136">
            <v>0</v>
          </cell>
          <cell r="EQ136">
            <v>0</v>
          </cell>
          <cell r="ES136">
            <v>0</v>
          </cell>
          <cell r="EU136">
            <v>0</v>
          </cell>
          <cell r="EW136">
            <v>0</v>
          </cell>
          <cell r="EY136">
            <v>0</v>
          </cell>
          <cell r="FA136">
            <v>0</v>
          </cell>
          <cell r="FC136">
            <v>0</v>
          </cell>
          <cell r="FG136">
            <v>0</v>
          </cell>
          <cell r="FI136">
            <v>0</v>
          </cell>
        </row>
        <row r="137">
          <cell r="C137" t="str">
            <v>ABA530</v>
          </cell>
          <cell r="E137" t="str">
            <v>B.II.3)  Crediti v/Comuni</v>
          </cell>
          <cell r="K137">
            <v>0</v>
          </cell>
          <cell r="M137">
            <v>0</v>
          </cell>
          <cell r="S137">
            <v>0</v>
          </cell>
          <cell r="U137">
            <v>0</v>
          </cell>
          <cell r="AA137">
            <v>0</v>
          </cell>
          <cell r="AC137">
            <v>0</v>
          </cell>
          <cell r="AI137">
            <v>0</v>
          </cell>
          <cell r="AK137">
            <v>0</v>
          </cell>
          <cell r="AQ137">
            <v>0</v>
          </cell>
          <cell r="AS137">
            <v>0</v>
          </cell>
          <cell r="AY137">
            <v>0</v>
          </cell>
          <cell r="BA137">
            <v>0</v>
          </cell>
          <cell r="BG137">
            <v>0</v>
          </cell>
          <cell r="BI137">
            <v>0</v>
          </cell>
          <cell r="BO137">
            <v>0</v>
          </cell>
          <cell r="BQ137">
            <v>0</v>
          </cell>
          <cell r="BW137">
            <v>0</v>
          </cell>
          <cell r="BY137">
            <v>0</v>
          </cell>
          <cell r="CE137">
            <v>0</v>
          </cell>
          <cell r="CG137">
            <v>0</v>
          </cell>
          <cell r="CM137">
            <v>0</v>
          </cell>
          <cell r="CO137">
            <v>0</v>
          </cell>
          <cell r="CU137">
            <v>0</v>
          </cell>
          <cell r="CW137">
            <v>0</v>
          </cell>
          <cell r="DC137">
            <v>0</v>
          </cell>
          <cell r="DE137">
            <v>0</v>
          </cell>
          <cell r="DK137">
            <v>0</v>
          </cell>
          <cell r="DM137">
            <v>0</v>
          </cell>
          <cell r="DS137">
            <v>0</v>
          </cell>
          <cell r="DU137">
            <v>0</v>
          </cell>
          <cell r="EA137">
            <v>0</v>
          </cell>
          <cell r="EC137">
            <v>0</v>
          </cell>
          <cell r="EE137">
            <v>69</v>
          </cell>
          <cell r="EG137">
            <v>49</v>
          </cell>
          <cell r="EI137">
            <v>20</v>
          </cell>
          <cell r="EK137">
            <v>0.40816326530612246</v>
          </cell>
          <cell r="EM137">
            <v>69</v>
          </cell>
          <cell r="EO137">
            <v>49</v>
          </cell>
          <cell r="EQ137">
            <v>20</v>
          </cell>
          <cell r="ES137">
            <v>0.40816326530612246</v>
          </cell>
          <cell r="EU137">
            <v>0</v>
          </cell>
          <cell r="EW137">
            <v>0</v>
          </cell>
          <cell r="EY137">
            <v>0</v>
          </cell>
          <cell r="FA137">
            <v>0</v>
          </cell>
          <cell r="FC137">
            <v>0</v>
          </cell>
          <cell r="FG137">
            <v>0</v>
          </cell>
          <cell r="FI137">
            <v>0</v>
          </cell>
        </row>
        <row r="138">
          <cell r="C138" t="str">
            <v>ABA540</v>
          </cell>
          <cell r="E138" t="str">
            <v>B.II.4) Crediti v/Aziende sanitarie pubbliche</v>
          </cell>
          <cell r="K138">
            <v>0</v>
          </cell>
          <cell r="M138">
            <v>0</v>
          </cell>
          <cell r="S138">
            <v>0</v>
          </cell>
          <cell r="U138">
            <v>0</v>
          </cell>
          <cell r="AA138">
            <v>0</v>
          </cell>
          <cell r="AC138">
            <v>0</v>
          </cell>
          <cell r="AI138">
            <v>0</v>
          </cell>
          <cell r="AK138">
            <v>0</v>
          </cell>
          <cell r="AQ138">
            <v>0</v>
          </cell>
          <cell r="AS138">
            <v>0</v>
          </cell>
          <cell r="AY138">
            <v>0</v>
          </cell>
          <cell r="BA138">
            <v>0</v>
          </cell>
          <cell r="BG138">
            <v>0</v>
          </cell>
          <cell r="BI138">
            <v>0</v>
          </cell>
          <cell r="BO138">
            <v>0</v>
          </cell>
          <cell r="BQ138">
            <v>0</v>
          </cell>
          <cell r="BW138">
            <v>0</v>
          </cell>
          <cell r="BY138">
            <v>0</v>
          </cell>
          <cell r="CE138">
            <v>0</v>
          </cell>
          <cell r="CG138">
            <v>0</v>
          </cell>
          <cell r="CM138">
            <v>0</v>
          </cell>
          <cell r="CO138">
            <v>0</v>
          </cell>
          <cell r="CU138">
            <v>0</v>
          </cell>
          <cell r="CW138">
            <v>0</v>
          </cell>
          <cell r="DC138">
            <v>0</v>
          </cell>
          <cell r="DE138">
            <v>0</v>
          </cell>
          <cell r="DK138">
            <v>0</v>
          </cell>
          <cell r="DM138">
            <v>0</v>
          </cell>
          <cell r="DS138">
            <v>0</v>
          </cell>
          <cell r="DU138">
            <v>0</v>
          </cell>
          <cell r="EA138">
            <v>0</v>
          </cell>
          <cell r="EC138">
            <v>0</v>
          </cell>
          <cell r="EE138">
            <v>61</v>
          </cell>
          <cell r="EG138">
            <v>1</v>
          </cell>
          <cell r="EI138">
            <v>60</v>
          </cell>
          <cell r="EK138">
            <v>60</v>
          </cell>
          <cell r="EM138">
            <v>61</v>
          </cell>
          <cell r="EO138">
            <v>1</v>
          </cell>
          <cell r="EQ138">
            <v>60</v>
          </cell>
          <cell r="ES138">
            <v>60</v>
          </cell>
          <cell r="EU138">
            <v>0</v>
          </cell>
          <cell r="EW138">
            <v>0</v>
          </cell>
          <cell r="EY138">
            <v>0</v>
          </cell>
          <cell r="FA138">
            <v>0</v>
          </cell>
          <cell r="FC138">
            <v>0</v>
          </cell>
          <cell r="FG138">
            <v>0</v>
          </cell>
          <cell r="FI138">
            <v>0</v>
          </cell>
        </row>
        <row r="139">
          <cell r="C139" t="str">
            <v>ABA550</v>
          </cell>
          <cell r="E139" t="str">
            <v>B.II.4.a) Crediti v/Aziende sanitarie pubbliche della Regione</v>
          </cell>
          <cell r="K139">
            <v>0</v>
          </cell>
          <cell r="M139">
            <v>0</v>
          </cell>
          <cell r="S139">
            <v>0</v>
          </cell>
          <cell r="U139">
            <v>0</v>
          </cell>
          <cell r="AA139">
            <v>0</v>
          </cell>
          <cell r="AC139">
            <v>0</v>
          </cell>
          <cell r="AI139">
            <v>0</v>
          </cell>
          <cell r="AK139">
            <v>0</v>
          </cell>
          <cell r="AQ139">
            <v>0</v>
          </cell>
          <cell r="AS139">
            <v>0</v>
          </cell>
          <cell r="AY139">
            <v>0</v>
          </cell>
          <cell r="BA139">
            <v>0</v>
          </cell>
          <cell r="BG139">
            <v>0</v>
          </cell>
          <cell r="BI139">
            <v>0</v>
          </cell>
          <cell r="BO139">
            <v>0</v>
          </cell>
          <cell r="BQ139">
            <v>0</v>
          </cell>
          <cell r="BW139">
            <v>0</v>
          </cell>
          <cell r="BY139">
            <v>0</v>
          </cell>
          <cell r="CE139">
            <v>0</v>
          </cell>
          <cell r="CG139">
            <v>0</v>
          </cell>
          <cell r="CM139">
            <v>0</v>
          </cell>
          <cell r="CO139">
            <v>0</v>
          </cell>
          <cell r="CU139">
            <v>0</v>
          </cell>
          <cell r="CW139">
            <v>0</v>
          </cell>
          <cell r="DC139">
            <v>0</v>
          </cell>
          <cell r="DE139">
            <v>0</v>
          </cell>
          <cell r="DK139">
            <v>0</v>
          </cell>
          <cell r="DM139">
            <v>0</v>
          </cell>
          <cell r="DS139">
            <v>0</v>
          </cell>
          <cell r="DU139">
            <v>0</v>
          </cell>
          <cell r="EA139">
            <v>0</v>
          </cell>
          <cell r="EC139">
            <v>0</v>
          </cell>
          <cell r="EE139">
            <v>0</v>
          </cell>
          <cell r="EG139">
            <v>0</v>
          </cell>
          <cell r="EI139">
            <v>0</v>
          </cell>
          <cell r="EK139">
            <v>0</v>
          </cell>
          <cell r="EM139">
            <v>0</v>
          </cell>
          <cell r="EO139">
            <v>0</v>
          </cell>
          <cell r="EQ139">
            <v>0</v>
          </cell>
          <cell r="ES139">
            <v>0</v>
          </cell>
          <cell r="EU139">
            <v>0</v>
          </cell>
          <cell r="EW139">
            <v>0</v>
          </cell>
          <cell r="EY139">
            <v>0</v>
          </cell>
          <cell r="FA139">
            <v>0</v>
          </cell>
          <cell r="FC139">
            <v>0</v>
          </cell>
          <cell r="FG139">
            <v>0</v>
          </cell>
          <cell r="FI139">
            <v>0</v>
          </cell>
        </row>
        <row r="140">
          <cell r="C140" t="str">
            <v>ABA560</v>
          </cell>
          <cell r="E140" t="str">
            <v>B.II.4.a.1) Crediti v/Aziende sanitarie pubbliche della Regione - per mobilità in compensazione</v>
          </cell>
          <cell r="K140">
            <v>0</v>
          </cell>
          <cell r="M140">
            <v>0</v>
          </cell>
          <cell r="S140">
            <v>0</v>
          </cell>
          <cell r="U140">
            <v>0</v>
          </cell>
          <cell r="AA140">
            <v>0</v>
          </cell>
          <cell r="AC140">
            <v>0</v>
          </cell>
          <cell r="AI140">
            <v>0</v>
          </cell>
          <cell r="AK140">
            <v>0</v>
          </cell>
          <cell r="AQ140">
            <v>0</v>
          </cell>
          <cell r="AS140">
            <v>0</v>
          </cell>
          <cell r="AY140">
            <v>0</v>
          </cell>
          <cell r="BA140">
            <v>0</v>
          </cell>
          <cell r="BG140">
            <v>0</v>
          </cell>
          <cell r="BI140">
            <v>0</v>
          </cell>
          <cell r="BO140">
            <v>0</v>
          </cell>
          <cell r="BQ140">
            <v>0</v>
          </cell>
          <cell r="BW140">
            <v>0</v>
          </cell>
          <cell r="BY140">
            <v>0</v>
          </cell>
          <cell r="CE140">
            <v>0</v>
          </cell>
          <cell r="CG140">
            <v>0</v>
          </cell>
          <cell r="CM140">
            <v>0</v>
          </cell>
          <cell r="CO140">
            <v>0</v>
          </cell>
          <cell r="CU140">
            <v>0</v>
          </cell>
          <cell r="CW140">
            <v>0</v>
          </cell>
          <cell r="DC140">
            <v>0</v>
          </cell>
          <cell r="DE140">
            <v>0</v>
          </cell>
          <cell r="DK140">
            <v>0</v>
          </cell>
          <cell r="DM140">
            <v>0</v>
          </cell>
          <cell r="DS140">
            <v>0</v>
          </cell>
          <cell r="DU140">
            <v>0</v>
          </cell>
          <cell r="EA140">
            <v>0</v>
          </cell>
          <cell r="EC140">
            <v>0</v>
          </cell>
          <cell r="EE140">
            <v>0</v>
          </cell>
          <cell r="EG140">
            <v>0</v>
          </cell>
          <cell r="EI140">
            <v>0</v>
          </cell>
          <cell r="EK140">
            <v>0</v>
          </cell>
          <cell r="EM140">
            <v>0</v>
          </cell>
          <cell r="EO140">
            <v>0</v>
          </cell>
          <cell r="EQ140">
            <v>0</v>
          </cell>
          <cell r="ES140">
            <v>0</v>
          </cell>
          <cell r="EU140">
            <v>0</v>
          </cell>
          <cell r="EW140">
            <v>0</v>
          </cell>
          <cell r="EY140">
            <v>0</v>
          </cell>
          <cell r="FA140">
            <v>0</v>
          </cell>
          <cell r="FC140">
            <v>0</v>
          </cell>
          <cell r="FG140">
            <v>0</v>
          </cell>
          <cell r="FI140">
            <v>0</v>
          </cell>
        </row>
        <row r="141">
          <cell r="C141" t="str">
            <v>ABA570</v>
          </cell>
          <cell r="E141" t="str">
            <v>B.II.4.a.2) Crediti v/Aziende sanitarie pubbliche della Regione - per mobilità non in compensazione</v>
          </cell>
          <cell r="K141">
            <v>0</v>
          </cell>
          <cell r="M141">
            <v>0</v>
          </cell>
          <cell r="S141">
            <v>0</v>
          </cell>
          <cell r="U141">
            <v>0</v>
          </cell>
          <cell r="AA141">
            <v>0</v>
          </cell>
          <cell r="AC141">
            <v>0</v>
          </cell>
          <cell r="AI141">
            <v>0</v>
          </cell>
          <cell r="AK141">
            <v>0</v>
          </cell>
          <cell r="AQ141">
            <v>0</v>
          </cell>
          <cell r="AS141">
            <v>0</v>
          </cell>
          <cell r="AY141">
            <v>0</v>
          </cell>
          <cell r="BA141">
            <v>0</v>
          </cell>
          <cell r="BG141">
            <v>0</v>
          </cell>
          <cell r="BI141">
            <v>0</v>
          </cell>
          <cell r="BO141">
            <v>0</v>
          </cell>
          <cell r="BQ141">
            <v>0</v>
          </cell>
          <cell r="BW141">
            <v>0</v>
          </cell>
          <cell r="BY141">
            <v>0</v>
          </cell>
          <cell r="CE141">
            <v>0</v>
          </cell>
          <cell r="CG141">
            <v>0</v>
          </cell>
          <cell r="CM141">
            <v>0</v>
          </cell>
          <cell r="CO141">
            <v>0</v>
          </cell>
          <cell r="CU141">
            <v>0</v>
          </cell>
          <cell r="CW141">
            <v>0</v>
          </cell>
          <cell r="DC141">
            <v>0</v>
          </cell>
          <cell r="DE141">
            <v>0</v>
          </cell>
          <cell r="DK141">
            <v>0</v>
          </cell>
          <cell r="DM141">
            <v>0</v>
          </cell>
          <cell r="DS141">
            <v>0</v>
          </cell>
          <cell r="DU141">
            <v>0</v>
          </cell>
          <cell r="EA141">
            <v>0</v>
          </cell>
          <cell r="EC141">
            <v>0</v>
          </cell>
          <cell r="EE141">
            <v>0</v>
          </cell>
          <cell r="EG141">
            <v>0</v>
          </cell>
          <cell r="EI141">
            <v>0</v>
          </cell>
          <cell r="EK141">
            <v>0</v>
          </cell>
          <cell r="EM141">
            <v>0</v>
          </cell>
          <cell r="EO141">
            <v>0</v>
          </cell>
          <cell r="EQ141">
            <v>0</v>
          </cell>
          <cell r="ES141">
            <v>0</v>
          </cell>
          <cell r="EU141">
            <v>0</v>
          </cell>
          <cell r="EW141">
            <v>0</v>
          </cell>
          <cell r="EY141">
            <v>0</v>
          </cell>
          <cell r="FA141">
            <v>0</v>
          </cell>
          <cell r="FC141">
            <v>0</v>
          </cell>
          <cell r="FG141">
            <v>0</v>
          </cell>
          <cell r="FI141">
            <v>0</v>
          </cell>
        </row>
        <row r="142">
          <cell r="C142" t="str">
            <v>ABA580</v>
          </cell>
          <cell r="E142" t="str">
            <v>B.II.4.a.3) Crediti v/Aziende sanitarie pubbliche della Regione - per altre prestazioni</v>
          </cell>
          <cell r="K142">
            <v>0</v>
          </cell>
          <cell r="M142">
            <v>0</v>
          </cell>
          <cell r="S142">
            <v>0</v>
          </cell>
          <cell r="U142">
            <v>0</v>
          </cell>
          <cell r="AA142">
            <v>0</v>
          </cell>
          <cell r="AC142">
            <v>0</v>
          </cell>
          <cell r="AI142">
            <v>0</v>
          </cell>
          <cell r="AK142">
            <v>0</v>
          </cell>
          <cell r="AQ142">
            <v>0</v>
          </cell>
          <cell r="AS142">
            <v>0</v>
          </cell>
          <cell r="AY142">
            <v>0</v>
          </cell>
          <cell r="BA142">
            <v>0</v>
          </cell>
          <cell r="BG142">
            <v>0</v>
          </cell>
          <cell r="BI142">
            <v>0</v>
          </cell>
          <cell r="BO142">
            <v>0</v>
          </cell>
          <cell r="BQ142">
            <v>0</v>
          </cell>
          <cell r="BW142">
            <v>0</v>
          </cell>
          <cell r="BY142">
            <v>0</v>
          </cell>
          <cell r="CE142">
            <v>0</v>
          </cell>
          <cell r="CG142">
            <v>0</v>
          </cell>
          <cell r="CM142">
            <v>0</v>
          </cell>
          <cell r="CO142">
            <v>0</v>
          </cell>
          <cell r="CU142">
            <v>0</v>
          </cell>
          <cell r="CW142">
            <v>0</v>
          </cell>
          <cell r="DC142">
            <v>0</v>
          </cell>
          <cell r="DE142">
            <v>0</v>
          </cell>
          <cell r="DK142">
            <v>0</v>
          </cell>
          <cell r="DM142">
            <v>0</v>
          </cell>
          <cell r="DS142">
            <v>0</v>
          </cell>
          <cell r="DU142">
            <v>0</v>
          </cell>
          <cell r="EA142">
            <v>0</v>
          </cell>
          <cell r="EC142">
            <v>0</v>
          </cell>
          <cell r="EE142">
            <v>0</v>
          </cell>
          <cell r="EG142">
            <v>0</v>
          </cell>
          <cell r="EI142">
            <v>0</v>
          </cell>
          <cell r="EK142">
            <v>0</v>
          </cell>
          <cell r="EM142">
            <v>0</v>
          </cell>
          <cell r="EO142">
            <v>0</v>
          </cell>
          <cell r="EQ142">
            <v>0</v>
          </cell>
          <cell r="ES142">
            <v>0</v>
          </cell>
          <cell r="EU142">
            <v>0</v>
          </cell>
          <cell r="EW142">
            <v>0</v>
          </cell>
          <cell r="EY142">
            <v>0</v>
          </cell>
          <cell r="FA142">
            <v>0</v>
          </cell>
          <cell r="FC142">
            <v>0</v>
          </cell>
          <cell r="FG142">
            <v>0</v>
          </cell>
          <cell r="FI142">
            <v>0</v>
          </cell>
        </row>
        <row r="143">
          <cell r="C143" t="str">
            <v>ABA590</v>
          </cell>
          <cell r="E143" t="str">
            <v>B.II.4.b) Acconto quota FSR da distribuire</v>
          </cell>
          <cell r="K143">
            <v>0</v>
          </cell>
          <cell r="M143">
            <v>0</v>
          </cell>
          <cell r="S143">
            <v>0</v>
          </cell>
          <cell r="U143">
            <v>0</v>
          </cell>
          <cell r="AA143">
            <v>0</v>
          </cell>
          <cell r="AC143">
            <v>0</v>
          </cell>
          <cell r="AI143">
            <v>0</v>
          </cell>
          <cell r="AK143">
            <v>0</v>
          </cell>
          <cell r="AQ143">
            <v>0</v>
          </cell>
          <cell r="AS143">
            <v>0</v>
          </cell>
          <cell r="AY143">
            <v>0</v>
          </cell>
          <cell r="BA143">
            <v>0</v>
          </cell>
          <cell r="BG143">
            <v>0</v>
          </cell>
          <cell r="BI143">
            <v>0</v>
          </cell>
          <cell r="BO143">
            <v>0</v>
          </cell>
          <cell r="BQ143">
            <v>0</v>
          </cell>
          <cell r="BW143">
            <v>0</v>
          </cell>
          <cell r="BY143">
            <v>0</v>
          </cell>
          <cell r="CE143">
            <v>0</v>
          </cell>
          <cell r="CG143">
            <v>0</v>
          </cell>
          <cell r="CM143">
            <v>0</v>
          </cell>
          <cell r="CO143">
            <v>0</v>
          </cell>
          <cell r="CU143">
            <v>0</v>
          </cell>
          <cell r="CW143">
            <v>0</v>
          </cell>
          <cell r="DC143">
            <v>0</v>
          </cell>
          <cell r="DE143">
            <v>0</v>
          </cell>
          <cell r="DK143">
            <v>0</v>
          </cell>
          <cell r="DM143">
            <v>0</v>
          </cell>
          <cell r="DS143">
            <v>0</v>
          </cell>
          <cell r="DU143">
            <v>0</v>
          </cell>
          <cell r="EA143">
            <v>0</v>
          </cell>
          <cell r="EC143">
            <v>0</v>
          </cell>
          <cell r="EE143">
            <v>0</v>
          </cell>
          <cell r="EG143">
            <v>0</v>
          </cell>
          <cell r="EI143">
            <v>0</v>
          </cell>
          <cell r="EK143">
            <v>0</v>
          </cell>
          <cell r="EM143">
            <v>0</v>
          </cell>
          <cell r="EO143">
            <v>0</v>
          </cell>
          <cell r="EQ143">
            <v>0</v>
          </cell>
          <cell r="ES143">
            <v>0</v>
          </cell>
          <cell r="EU143">
            <v>0</v>
          </cell>
          <cell r="EW143">
            <v>0</v>
          </cell>
          <cell r="EY143">
            <v>0</v>
          </cell>
          <cell r="FA143">
            <v>0</v>
          </cell>
          <cell r="FC143">
            <v>0</v>
          </cell>
          <cell r="FG143">
            <v>0</v>
          </cell>
          <cell r="FI143">
            <v>0</v>
          </cell>
        </row>
        <row r="144">
          <cell r="C144" t="str">
            <v>ABA600</v>
          </cell>
          <cell r="E144" t="str">
            <v>B.II.4.c) Crediti v/Aziende sanitarie pubbliche Extraregione</v>
          </cell>
          <cell r="K144">
            <v>0</v>
          </cell>
          <cell r="M144">
            <v>0</v>
          </cell>
          <cell r="S144">
            <v>0</v>
          </cell>
          <cell r="U144">
            <v>0</v>
          </cell>
          <cell r="AA144">
            <v>0</v>
          </cell>
          <cell r="AC144">
            <v>0</v>
          </cell>
          <cell r="AI144">
            <v>0</v>
          </cell>
          <cell r="AK144">
            <v>0</v>
          </cell>
          <cell r="AQ144">
            <v>0</v>
          </cell>
          <cell r="AS144">
            <v>0</v>
          </cell>
          <cell r="AY144">
            <v>0</v>
          </cell>
          <cell r="BA144">
            <v>0</v>
          </cell>
          <cell r="BG144">
            <v>0</v>
          </cell>
          <cell r="BI144">
            <v>0</v>
          </cell>
          <cell r="BO144">
            <v>0</v>
          </cell>
          <cell r="BQ144">
            <v>0</v>
          </cell>
          <cell r="BW144">
            <v>0</v>
          </cell>
          <cell r="BY144">
            <v>0</v>
          </cell>
          <cell r="CE144">
            <v>0</v>
          </cell>
          <cell r="CG144">
            <v>0</v>
          </cell>
          <cell r="CM144">
            <v>0</v>
          </cell>
          <cell r="CO144">
            <v>0</v>
          </cell>
          <cell r="CU144">
            <v>0</v>
          </cell>
          <cell r="CW144">
            <v>0</v>
          </cell>
          <cell r="DC144">
            <v>0</v>
          </cell>
          <cell r="DE144">
            <v>0</v>
          </cell>
          <cell r="DK144">
            <v>0</v>
          </cell>
          <cell r="DM144">
            <v>0</v>
          </cell>
          <cell r="DS144">
            <v>0</v>
          </cell>
          <cell r="DU144">
            <v>0</v>
          </cell>
          <cell r="EA144">
            <v>0</v>
          </cell>
          <cell r="EC144">
            <v>0</v>
          </cell>
          <cell r="EE144">
            <v>61</v>
          </cell>
          <cell r="EG144">
            <v>1</v>
          </cell>
          <cell r="EI144">
            <v>60</v>
          </cell>
          <cell r="EK144">
            <v>60</v>
          </cell>
          <cell r="EM144">
            <v>61</v>
          </cell>
          <cell r="EO144">
            <v>1</v>
          </cell>
          <cell r="EQ144">
            <v>60</v>
          </cell>
          <cell r="ES144">
            <v>60</v>
          </cell>
          <cell r="EU144">
            <v>0</v>
          </cell>
          <cell r="EW144">
            <v>0</v>
          </cell>
          <cell r="EY144">
            <v>0</v>
          </cell>
          <cell r="FA144">
            <v>0</v>
          </cell>
          <cell r="FC144">
            <v>0</v>
          </cell>
          <cell r="FG144">
            <v>0</v>
          </cell>
          <cell r="FI144">
            <v>0</v>
          </cell>
        </row>
        <row r="145">
          <cell r="C145" t="str">
            <v>ABA610</v>
          </cell>
          <cell r="E145" t="str">
            <v>B.II.5) Crediti v/società partecipate e/o enti dipendenti della Regione</v>
          </cell>
          <cell r="K145">
            <v>0</v>
          </cell>
          <cell r="M145">
            <v>0</v>
          </cell>
          <cell r="S145">
            <v>0</v>
          </cell>
          <cell r="U145">
            <v>0</v>
          </cell>
          <cell r="AA145">
            <v>0</v>
          </cell>
          <cell r="AC145">
            <v>0</v>
          </cell>
          <cell r="AI145">
            <v>0</v>
          </cell>
          <cell r="AK145">
            <v>0</v>
          </cell>
          <cell r="AQ145">
            <v>0</v>
          </cell>
          <cell r="AS145">
            <v>0</v>
          </cell>
          <cell r="AY145">
            <v>0</v>
          </cell>
          <cell r="BA145">
            <v>0</v>
          </cell>
          <cell r="BG145">
            <v>0</v>
          </cell>
          <cell r="BI145">
            <v>0</v>
          </cell>
          <cell r="BO145">
            <v>0</v>
          </cell>
          <cell r="BQ145">
            <v>0</v>
          </cell>
          <cell r="BW145">
            <v>0</v>
          </cell>
          <cell r="BY145">
            <v>0</v>
          </cell>
          <cell r="CE145">
            <v>0</v>
          </cell>
          <cell r="CG145">
            <v>0</v>
          </cell>
          <cell r="CM145">
            <v>0</v>
          </cell>
          <cell r="CO145">
            <v>0</v>
          </cell>
          <cell r="CU145">
            <v>0</v>
          </cell>
          <cell r="CW145">
            <v>0</v>
          </cell>
          <cell r="DC145">
            <v>0</v>
          </cell>
          <cell r="DE145">
            <v>0</v>
          </cell>
          <cell r="DK145">
            <v>0</v>
          </cell>
          <cell r="DM145">
            <v>0</v>
          </cell>
          <cell r="DS145">
            <v>0</v>
          </cell>
          <cell r="DU145">
            <v>0</v>
          </cell>
          <cell r="EA145">
            <v>0</v>
          </cell>
          <cell r="EC145">
            <v>0</v>
          </cell>
          <cell r="EE145">
            <v>15</v>
          </cell>
          <cell r="EG145">
            <v>10</v>
          </cell>
          <cell r="EI145">
            <v>5</v>
          </cell>
          <cell r="EK145">
            <v>0.5</v>
          </cell>
          <cell r="EM145">
            <v>15</v>
          </cell>
          <cell r="EO145">
            <v>10</v>
          </cell>
          <cell r="EQ145">
            <v>5</v>
          </cell>
          <cell r="ES145">
            <v>0.5</v>
          </cell>
          <cell r="EU145">
            <v>0</v>
          </cell>
          <cell r="EW145">
            <v>0</v>
          </cell>
          <cell r="EY145">
            <v>0</v>
          </cell>
          <cell r="FA145">
            <v>0</v>
          </cell>
          <cell r="FC145">
            <v>0</v>
          </cell>
          <cell r="FG145">
            <v>0</v>
          </cell>
          <cell r="FI145">
            <v>0</v>
          </cell>
        </row>
        <row r="146">
          <cell r="C146" t="str">
            <v>ABA620</v>
          </cell>
          <cell r="E146" t="str">
            <v>B.II.5.a) Crediti v/enti regionali</v>
          </cell>
          <cell r="K146">
            <v>0</v>
          </cell>
          <cell r="M146">
            <v>0</v>
          </cell>
          <cell r="S146">
            <v>0</v>
          </cell>
          <cell r="U146">
            <v>0</v>
          </cell>
          <cell r="AA146">
            <v>0</v>
          </cell>
          <cell r="AC146">
            <v>0</v>
          </cell>
          <cell r="AI146">
            <v>0</v>
          </cell>
          <cell r="AK146">
            <v>0</v>
          </cell>
          <cell r="AQ146">
            <v>0</v>
          </cell>
          <cell r="AS146">
            <v>0</v>
          </cell>
          <cell r="AY146">
            <v>0</v>
          </cell>
          <cell r="BA146">
            <v>0</v>
          </cell>
          <cell r="BG146">
            <v>0</v>
          </cell>
          <cell r="BI146">
            <v>0</v>
          </cell>
          <cell r="BO146">
            <v>0</v>
          </cell>
          <cell r="BQ146">
            <v>0</v>
          </cell>
          <cell r="BW146">
            <v>0</v>
          </cell>
          <cell r="BY146">
            <v>0</v>
          </cell>
          <cell r="CE146">
            <v>0</v>
          </cell>
          <cell r="CG146">
            <v>0</v>
          </cell>
          <cell r="CM146">
            <v>0</v>
          </cell>
          <cell r="CO146">
            <v>0</v>
          </cell>
          <cell r="CU146">
            <v>0</v>
          </cell>
          <cell r="CW146">
            <v>0</v>
          </cell>
          <cell r="DC146">
            <v>0</v>
          </cell>
          <cell r="DE146">
            <v>0</v>
          </cell>
          <cell r="DK146">
            <v>0</v>
          </cell>
          <cell r="DM146">
            <v>0</v>
          </cell>
          <cell r="DS146">
            <v>0</v>
          </cell>
          <cell r="DU146">
            <v>0</v>
          </cell>
          <cell r="EA146">
            <v>0</v>
          </cell>
          <cell r="EC146">
            <v>0</v>
          </cell>
          <cell r="EE146">
            <v>15</v>
          </cell>
          <cell r="EG146">
            <v>10</v>
          </cell>
          <cell r="EI146">
            <v>5</v>
          </cell>
          <cell r="EK146">
            <v>0.5</v>
          </cell>
          <cell r="EM146">
            <v>15</v>
          </cell>
          <cell r="EO146">
            <v>10</v>
          </cell>
          <cell r="EQ146">
            <v>5</v>
          </cell>
          <cell r="ES146">
            <v>0.5</v>
          </cell>
          <cell r="EU146">
            <v>0</v>
          </cell>
          <cell r="EW146">
            <v>0</v>
          </cell>
          <cell r="EY146">
            <v>0</v>
          </cell>
          <cell r="FA146">
            <v>0</v>
          </cell>
          <cell r="FC146">
            <v>0</v>
          </cell>
          <cell r="FG146">
            <v>0</v>
          </cell>
          <cell r="FI146">
            <v>0</v>
          </cell>
        </row>
        <row r="147">
          <cell r="C147" t="str">
            <v>ABA630</v>
          </cell>
          <cell r="E147" t="str">
            <v>B.II.5.b) Crediti v/sperimentazioni gestionali</v>
          </cell>
          <cell r="K147">
            <v>0</v>
          </cell>
          <cell r="M147">
            <v>0</v>
          </cell>
          <cell r="S147">
            <v>0</v>
          </cell>
          <cell r="U147">
            <v>0</v>
          </cell>
          <cell r="AA147">
            <v>0</v>
          </cell>
          <cell r="AC147">
            <v>0</v>
          </cell>
          <cell r="AI147">
            <v>0</v>
          </cell>
          <cell r="AK147">
            <v>0</v>
          </cell>
          <cell r="AQ147">
            <v>0</v>
          </cell>
          <cell r="AS147">
            <v>0</v>
          </cell>
          <cell r="AY147">
            <v>0</v>
          </cell>
          <cell r="BA147">
            <v>0</v>
          </cell>
          <cell r="BG147">
            <v>0</v>
          </cell>
          <cell r="BI147">
            <v>0</v>
          </cell>
          <cell r="BO147">
            <v>0</v>
          </cell>
          <cell r="BQ147">
            <v>0</v>
          </cell>
          <cell r="BW147">
            <v>0</v>
          </cell>
          <cell r="BY147">
            <v>0</v>
          </cell>
          <cell r="CE147">
            <v>0</v>
          </cell>
          <cell r="CG147">
            <v>0</v>
          </cell>
          <cell r="CM147">
            <v>0</v>
          </cell>
          <cell r="CO147">
            <v>0</v>
          </cell>
          <cell r="CU147">
            <v>0</v>
          </cell>
          <cell r="CW147">
            <v>0</v>
          </cell>
          <cell r="DC147">
            <v>0</v>
          </cell>
          <cell r="DE147">
            <v>0</v>
          </cell>
          <cell r="DK147">
            <v>0</v>
          </cell>
          <cell r="DM147">
            <v>0</v>
          </cell>
          <cell r="DS147">
            <v>0</v>
          </cell>
          <cell r="DU147">
            <v>0</v>
          </cell>
          <cell r="EA147">
            <v>0</v>
          </cell>
          <cell r="EC147">
            <v>0</v>
          </cell>
          <cell r="EE147">
            <v>0</v>
          </cell>
          <cell r="EG147">
            <v>0</v>
          </cell>
          <cell r="EI147">
            <v>0</v>
          </cell>
          <cell r="EK147">
            <v>0</v>
          </cell>
          <cell r="EM147">
            <v>0</v>
          </cell>
          <cell r="EO147">
            <v>0</v>
          </cell>
          <cell r="EQ147">
            <v>0</v>
          </cell>
          <cell r="ES147">
            <v>0</v>
          </cell>
          <cell r="EU147">
            <v>0</v>
          </cell>
          <cell r="EW147">
            <v>0</v>
          </cell>
          <cell r="EY147">
            <v>0</v>
          </cell>
          <cell r="FA147">
            <v>0</v>
          </cell>
          <cell r="FC147">
            <v>0</v>
          </cell>
          <cell r="FG147">
            <v>0</v>
          </cell>
          <cell r="FI147">
            <v>0</v>
          </cell>
        </row>
        <row r="148">
          <cell r="C148" t="str">
            <v>ABA640</v>
          </cell>
          <cell r="E148" t="str">
            <v>B.II.5.c) Crediti v/altre partecipate</v>
          </cell>
          <cell r="K148">
            <v>0</v>
          </cell>
          <cell r="M148">
            <v>0</v>
          </cell>
          <cell r="S148">
            <v>0</v>
          </cell>
          <cell r="U148">
            <v>0</v>
          </cell>
          <cell r="AA148">
            <v>0</v>
          </cell>
          <cell r="AC148">
            <v>0</v>
          </cell>
          <cell r="AI148">
            <v>0</v>
          </cell>
          <cell r="AK148">
            <v>0</v>
          </cell>
          <cell r="AQ148">
            <v>0</v>
          </cell>
          <cell r="AS148">
            <v>0</v>
          </cell>
          <cell r="AY148">
            <v>0</v>
          </cell>
          <cell r="BA148">
            <v>0</v>
          </cell>
          <cell r="BG148">
            <v>0</v>
          </cell>
          <cell r="BI148">
            <v>0</v>
          </cell>
          <cell r="BO148">
            <v>0</v>
          </cell>
          <cell r="BQ148">
            <v>0</v>
          </cell>
          <cell r="BW148">
            <v>0</v>
          </cell>
          <cell r="BY148">
            <v>0</v>
          </cell>
          <cell r="CE148">
            <v>0</v>
          </cell>
          <cell r="CG148">
            <v>0</v>
          </cell>
          <cell r="CM148">
            <v>0</v>
          </cell>
          <cell r="CO148">
            <v>0</v>
          </cell>
          <cell r="CU148">
            <v>0</v>
          </cell>
          <cell r="CW148">
            <v>0</v>
          </cell>
          <cell r="DC148">
            <v>0</v>
          </cell>
          <cell r="DE148">
            <v>0</v>
          </cell>
          <cell r="DK148">
            <v>0</v>
          </cell>
          <cell r="DM148">
            <v>0</v>
          </cell>
          <cell r="DS148">
            <v>0</v>
          </cell>
          <cell r="DU148">
            <v>0</v>
          </cell>
          <cell r="EA148">
            <v>0</v>
          </cell>
          <cell r="EC148">
            <v>0</v>
          </cell>
          <cell r="EE148">
            <v>0</v>
          </cell>
          <cell r="EG148">
            <v>0</v>
          </cell>
          <cell r="EI148">
            <v>0</v>
          </cell>
          <cell r="EK148">
            <v>0</v>
          </cell>
          <cell r="EM148">
            <v>0</v>
          </cell>
          <cell r="EO148">
            <v>0</v>
          </cell>
          <cell r="EQ148">
            <v>0</v>
          </cell>
          <cell r="ES148">
            <v>0</v>
          </cell>
          <cell r="EU148">
            <v>0</v>
          </cell>
          <cell r="EW148">
            <v>0</v>
          </cell>
          <cell r="EY148">
            <v>0</v>
          </cell>
          <cell r="FA148">
            <v>0</v>
          </cell>
          <cell r="FC148">
            <v>0</v>
          </cell>
          <cell r="FG148">
            <v>0</v>
          </cell>
          <cell r="FI148">
            <v>0</v>
          </cell>
        </row>
        <row r="149">
          <cell r="C149" t="str">
            <v>ABA650</v>
          </cell>
          <cell r="E149" t="str">
            <v>B.II.6) Crediti v/Erario</v>
          </cell>
          <cell r="K149">
            <v>0</v>
          </cell>
          <cell r="M149">
            <v>0</v>
          </cell>
          <cell r="S149">
            <v>0</v>
          </cell>
          <cell r="U149">
            <v>0</v>
          </cell>
          <cell r="AA149">
            <v>0</v>
          </cell>
          <cell r="AC149">
            <v>0</v>
          </cell>
          <cell r="AI149">
            <v>0</v>
          </cell>
          <cell r="AK149">
            <v>0</v>
          </cell>
          <cell r="AQ149">
            <v>0</v>
          </cell>
          <cell r="AS149">
            <v>0</v>
          </cell>
          <cell r="AY149">
            <v>0</v>
          </cell>
          <cell r="BA149">
            <v>0</v>
          </cell>
          <cell r="BG149">
            <v>0</v>
          </cell>
          <cell r="BI149">
            <v>0</v>
          </cell>
          <cell r="BO149">
            <v>0</v>
          </cell>
          <cell r="BQ149">
            <v>0</v>
          </cell>
          <cell r="BW149">
            <v>0</v>
          </cell>
          <cell r="BY149">
            <v>0</v>
          </cell>
          <cell r="CE149">
            <v>0</v>
          </cell>
          <cell r="CG149">
            <v>0</v>
          </cell>
          <cell r="CM149">
            <v>0</v>
          </cell>
          <cell r="CO149">
            <v>0</v>
          </cell>
          <cell r="CU149">
            <v>0</v>
          </cell>
          <cell r="CW149">
            <v>0</v>
          </cell>
          <cell r="DC149">
            <v>0</v>
          </cell>
          <cell r="DE149">
            <v>0</v>
          </cell>
          <cell r="DK149">
            <v>0</v>
          </cell>
          <cell r="DM149">
            <v>0</v>
          </cell>
          <cell r="DS149">
            <v>0</v>
          </cell>
          <cell r="DU149">
            <v>0</v>
          </cell>
          <cell r="EA149">
            <v>0</v>
          </cell>
          <cell r="EC149">
            <v>0</v>
          </cell>
          <cell r="EE149">
            <v>5</v>
          </cell>
          <cell r="EG149">
            <v>41</v>
          </cell>
          <cell r="EI149">
            <v>-36</v>
          </cell>
          <cell r="EK149">
            <v>-0.87804878048780488</v>
          </cell>
          <cell r="EM149">
            <v>5</v>
          </cell>
          <cell r="EO149">
            <v>41</v>
          </cell>
          <cell r="EQ149">
            <v>-36</v>
          </cell>
          <cell r="ES149">
            <v>-0.87804878048780488</v>
          </cell>
          <cell r="EU149">
            <v>0</v>
          </cell>
          <cell r="EW149">
            <v>0</v>
          </cell>
          <cell r="EY149">
            <v>0</v>
          </cell>
          <cell r="FA149">
            <v>0</v>
          </cell>
          <cell r="FC149">
            <v>0</v>
          </cell>
          <cell r="FG149">
            <v>0</v>
          </cell>
          <cell r="FI149">
            <v>0</v>
          </cell>
        </row>
        <row r="150">
          <cell r="C150" t="str">
            <v>ABA660</v>
          </cell>
          <cell r="E150" t="str">
            <v>B.II.7) Crediti v/altri</v>
          </cell>
          <cell r="K150">
            <v>0</v>
          </cell>
          <cell r="M150">
            <v>0</v>
          </cell>
          <cell r="S150">
            <v>0</v>
          </cell>
          <cell r="U150">
            <v>0</v>
          </cell>
          <cell r="AA150">
            <v>0</v>
          </cell>
          <cell r="AC150">
            <v>0</v>
          </cell>
          <cell r="AI150">
            <v>0</v>
          </cell>
          <cell r="AK150">
            <v>0</v>
          </cell>
          <cell r="AQ150">
            <v>0</v>
          </cell>
          <cell r="AS150">
            <v>0</v>
          </cell>
          <cell r="AY150">
            <v>0</v>
          </cell>
          <cell r="BA150">
            <v>0</v>
          </cell>
          <cell r="BG150">
            <v>0</v>
          </cell>
          <cell r="BI150">
            <v>0</v>
          </cell>
          <cell r="BO150">
            <v>0</v>
          </cell>
          <cell r="BQ150">
            <v>0</v>
          </cell>
          <cell r="BW150">
            <v>0</v>
          </cell>
          <cell r="BY150">
            <v>0</v>
          </cell>
          <cell r="CE150">
            <v>0</v>
          </cell>
          <cell r="CG150">
            <v>0</v>
          </cell>
          <cell r="CM150">
            <v>0</v>
          </cell>
          <cell r="CO150">
            <v>0</v>
          </cell>
          <cell r="CU150">
            <v>0</v>
          </cell>
          <cell r="CW150">
            <v>0</v>
          </cell>
          <cell r="DC150">
            <v>0</v>
          </cell>
          <cell r="DE150">
            <v>0</v>
          </cell>
          <cell r="DK150">
            <v>0</v>
          </cell>
          <cell r="DM150">
            <v>0</v>
          </cell>
          <cell r="DS150">
            <v>0</v>
          </cell>
          <cell r="DU150">
            <v>0</v>
          </cell>
          <cell r="EA150">
            <v>0</v>
          </cell>
          <cell r="EC150">
            <v>0</v>
          </cell>
          <cell r="EE150">
            <v>5883</v>
          </cell>
          <cell r="EG150">
            <v>16429</v>
          </cell>
          <cell r="EI150">
            <v>-10546</v>
          </cell>
          <cell r="EK150">
            <v>-0.64191368920810765</v>
          </cell>
          <cell r="EM150">
            <v>5883</v>
          </cell>
          <cell r="EO150">
            <v>16429</v>
          </cell>
          <cell r="EQ150">
            <v>-10546</v>
          </cell>
          <cell r="ES150">
            <v>-0.64191368920810765</v>
          </cell>
          <cell r="EU150">
            <v>0</v>
          </cell>
          <cell r="EW150">
            <v>0</v>
          </cell>
          <cell r="EY150">
            <v>0</v>
          </cell>
          <cell r="FA150">
            <v>0</v>
          </cell>
          <cell r="FC150">
            <v>0</v>
          </cell>
          <cell r="FG150">
            <v>0</v>
          </cell>
          <cell r="FI150">
            <v>0</v>
          </cell>
        </row>
        <row r="151">
          <cell r="C151" t="str">
            <v>ABA670</v>
          </cell>
          <cell r="E151" t="str">
            <v>B.II.7.a) Crediti v/clienti privati</v>
          </cell>
          <cell r="K151">
            <v>0</v>
          </cell>
          <cell r="M151">
            <v>0</v>
          </cell>
          <cell r="S151">
            <v>0</v>
          </cell>
          <cell r="U151">
            <v>0</v>
          </cell>
          <cell r="AA151">
            <v>0</v>
          </cell>
          <cell r="AC151">
            <v>0</v>
          </cell>
          <cell r="AI151">
            <v>0</v>
          </cell>
          <cell r="AK151">
            <v>0</v>
          </cell>
          <cell r="AQ151">
            <v>0</v>
          </cell>
          <cell r="AS151">
            <v>0</v>
          </cell>
          <cell r="AY151">
            <v>0</v>
          </cell>
          <cell r="BA151">
            <v>0</v>
          </cell>
          <cell r="BG151">
            <v>0</v>
          </cell>
          <cell r="BI151">
            <v>0</v>
          </cell>
          <cell r="BO151">
            <v>0</v>
          </cell>
          <cell r="BQ151">
            <v>0</v>
          </cell>
          <cell r="BW151">
            <v>0</v>
          </cell>
          <cell r="BY151">
            <v>0</v>
          </cell>
          <cell r="CE151">
            <v>0</v>
          </cell>
          <cell r="CG151">
            <v>0</v>
          </cell>
          <cell r="CM151">
            <v>0</v>
          </cell>
          <cell r="CO151">
            <v>0</v>
          </cell>
          <cell r="CU151">
            <v>0</v>
          </cell>
          <cell r="CW151">
            <v>0</v>
          </cell>
          <cell r="DC151">
            <v>0</v>
          </cell>
          <cell r="DE151">
            <v>0</v>
          </cell>
          <cell r="DK151">
            <v>0</v>
          </cell>
          <cell r="DM151">
            <v>0</v>
          </cell>
          <cell r="DS151">
            <v>0</v>
          </cell>
          <cell r="DU151">
            <v>0</v>
          </cell>
          <cell r="EA151">
            <v>0</v>
          </cell>
          <cell r="EC151">
            <v>0</v>
          </cell>
          <cell r="EE151">
            <v>3884</v>
          </cell>
          <cell r="EG151">
            <v>3111</v>
          </cell>
          <cell r="EI151">
            <v>773</v>
          </cell>
          <cell r="EK151">
            <v>0.24847315975570555</v>
          </cell>
          <cell r="EM151">
            <v>3884</v>
          </cell>
          <cell r="EO151">
            <v>3111</v>
          </cell>
          <cell r="EQ151">
            <v>773</v>
          </cell>
          <cell r="ES151">
            <v>0.24847315975570555</v>
          </cell>
          <cell r="EU151">
            <v>0</v>
          </cell>
          <cell r="EW151">
            <v>0</v>
          </cell>
          <cell r="EY151">
            <v>0</v>
          </cell>
          <cell r="FA151">
            <v>0</v>
          </cell>
          <cell r="FC151">
            <v>0</v>
          </cell>
          <cell r="FG151">
            <v>0</v>
          </cell>
          <cell r="FI151">
            <v>0</v>
          </cell>
        </row>
        <row r="152">
          <cell r="C152" t="str">
            <v>ABA680</v>
          </cell>
          <cell r="E152" t="str">
            <v>B.II.7.b) Crediti v/gestioni liquidatorie</v>
          </cell>
          <cell r="K152">
            <v>0</v>
          </cell>
          <cell r="M152">
            <v>0</v>
          </cell>
          <cell r="S152">
            <v>0</v>
          </cell>
          <cell r="U152">
            <v>0</v>
          </cell>
          <cell r="AA152">
            <v>0</v>
          </cell>
          <cell r="AC152">
            <v>0</v>
          </cell>
          <cell r="AI152">
            <v>0</v>
          </cell>
          <cell r="AK152">
            <v>0</v>
          </cell>
          <cell r="AQ152">
            <v>0</v>
          </cell>
          <cell r="AS152">
            <v>0</v>
          </cell>
          <cell r="AY152">
            <v>0</v>
          </cell>
          <cell r="BA152">
            <v>0</v>
          </cell>
          <cell r="BG152">
            <v>0</v>
          </cell>
          <cell r="BI152">
            <v>0</v>
          </cell>
          <cell r="BO152">
            <v>0</v>
          </cell>
          <cell r="BQ152">
            <v>0</v>
          </cell>
          <cell r="BW152">
            <v>0</v>
          </cell>
          <cell r="BY152">
            <v>0</v>
          </cell>
          <cell r="CE152">
            <v>0</v>
          </cell>
          <cell r="CG152">
            <v>0</v>
          </cell>
          <cell r="CM152">
            <v>0</v>
          </cell>
          <cell r="CO152">
            <v>0</v>
          </cell>
          <cell r="CU152">
            <v>0</v>
          </cell>
          <cell r="CW152">
            <v>0</v>
          </cell>
          <cell r="DC152">
            <v>0</v>
          </cell>
          <cell r="DE152">
            <v>0</v>
          </cell>
          <cell r="DK152">
            <v>0</v>
          </cell>
          <cell r="DM152">
            <v>0</v>
          </cell>
          <cell r="DS152">
            <v>0</v>
          </cell>
          <cell r="DU152">
            <v>0</v>
          </cell>
          <cell r="EA152">
            <v>0</v>
          </cell>
          <cell r="EC152">
            <v>0</v>
          </cell>
          <cell r="EE152">
            <v>0</v>
          </cell>
          <cell r="EG152">
            <v>11056</v>
          </cell>
          <cell r="EI152">
            <v>-11056</v>
          </cell>
          <cell r="EK152">
            <v>-1</v>
          </cell>
          <cell r="EM152">
            <v>0</v>
          </cell>
          <cell r="EO152">
            <v>11056</v>
          </cell>
          <cell r="EQ152">
            <v>-11056</v>
          </cell>
          <cell r="ES152">
            <v>-1</v>
          </cell>
          <cell r="EU152">
            <v>0</v>
          </cell>
          <cell r="EW152">
            <v>0</v>
          </cell>
          <cell r="EY152">
            <v>0</v>
          </cell>
          <cell r="FA152">
            <v>0</v>
          </cell>
          <cell r="FC152">
            <v>0</v>
          </cell>
          <cell r="FG152">
            <v>0</v>
          </cell>
          <cell r="FI152">
            <v>0</v>
          </cell>
        </row>
        <row r="153">
          <cell r="C153" t="str">
            <v>ABA690</v>
          </cell>
          <cell r="E153" t="str">
            <v>B.II.7.c) Crediti v/altri soggetti pubblici</v>
          </cell>
          <cell r="K153">
            <v>0</v>
          </cell>
          <cell r="M153">
            <v>0</v>
          </cell>
          <cell r="S153">
            <v>0</v>
          </cell>
          <cell r="U153">
            <v>0</v>
          </cell>
          <cell r="AA153">
            <v>0</v>
          </cell>
          <cell r="AC153">
            <v>0</v>
          </cell>
          <cell r="AI153">
            <v>0</v>
          </cell>
          <cell r="AK153">
            <v>0</v>
          </cell>
          <cell r="AQ153">
            <v>0</v>
          </cell>
          <cell r="AS153">
            <v>0</v>
          </cell>
          <cell r="AY153">
            <v>0</v>
          </cell>
          <cell r="BA153">
            <v>0</v>
          </cell>
          <cell r="BG153">
            <v>0</v>
          </cell>
          <cell r="BI153">
            <v>0</v>
          </cell>
          <cell r="BO153">
            <v>0</v>
          </cell>
          <cell r="BQ153">
            <v>0</v>
          </cell>
          <cell r="BW153">
            <v>0</v>
          </cell>
          <cell r="BY153">
            <v>0</v>
          </cell>
          <cell r="CE153">
            <v>0</v>
          </cell>
          <cell r="CG153">
            <v>0</v>
          </cell>
          <cell r="CM153">
            <v>0</v>
          </cell>
          <cell r="CO153">
            <v>0</v>
          </cell>
          <cell r="CU153">
            <v>0</v>
          </cell>
          <cell r="CW153">
            <v>0</v>
          </cell>
          <cell r="DC153">
            <v>0</v>
          </cell>
          <cell r="DE153">
            <v>0</v>
          </cell>
          <cell r="DK153">
            <v>0</v>
          </cell>
          <cell r="DM153">
            <v>0</v>
          </cell>
          <cell r="DS153">
            <v>0</v>
          </cell>
          <cell r="DU153">
            <v>0</v>
          </cell>
          <cell r="EA153">
            <v>0</v>
          </cell>
          <cell r="EC153">
            <v>0</v>
          </cell>
          <cell r="EE153">
            <v>1528</v>
          </cell>
          <cell r="EG153">
            <v>1478</v>
          </cell>
          <cell r="EI153">
            <v>50</v>
          </cell>
          <cell r="EK153">
            <v>3.3829499323410013E-2</v>
          </cell>
          <cell r="EM153">
            <v>1528</v>
          </cell>
          <cell r="EO153">
            <v>1478</v>
          </cell>
          <cell r="EQ153">
            <v>50</v>
          </cell>
          <cell r="ES153">
            <v>3.3829499323410013E-2</v>
          </cell>
          <cell r="EU153">
            <v>0</v>
          </cell>
          <cell r="EW153">
            <v>0</v>
          </cell>
          <cell r="EY153">
            <v>0</v>
          </cell>
          <cell r="FA153">
            <v>0</v>
          </cell>
          <cell r="FC153">
            <v>0</v>
          </cell>
          <cell r="FG153">
            <v>0</v>
          </cell>
          <cell r="FI153">
            <v>0</v>
          </cell>
        </row>
        <row r="154">
          <cell r="C154" t="str">
            <v>ABA700</v>
          </cell>
          <cell r="E154" t="str">
            <v>B.II.7.d) Crediti v/altri soggetti pubblici per ricerca</v>
          </cell>
          <cell r="K154">
            <v>0</v>
          </cell>
          <cell r="M154">
            <v>0</v>
          </cell>
          <cell r="S154">
            <v>0</v>
          </cell>
          <cell r="U154">
            <v>0</v>
          </cell>
          <cell r="AA154">
            <v>0</v>
          </cell>
          <cell r="AC154">
            <v>0</v>
          </cell>
          <cell r="AI154">
            <v>0</v>
          </cell>
          <cell r="AK154">
            <v>0</v>
          </cell>
          <cell r="AQ154">
            <v>0</v>
          </cell>
          <cell r="AS154">
            <v>0</v>
          </cell>
          <cell r="AY154">
            <v>0</v>
          </cell>
          <cell r="BA154">
            <v>0</v>
          </cell>
          <cell r="BG154">
            <v>0</v>
          </cell>
          <cell r="BI154">
            <v>0</v>
          </cell>
          <cell r="BO154">
            <v>0</v>
          </cell>
          <cell r="BQ154">
            <v>0</v>
          </cell>
          <cell r="BW154">
            <v>0</v>
          </cell>
          <cell r="BY154">
            <v>0</v>
          </cell>
          <cell r="CE154">
            <v>0</v>
          </cell>
          <cell r="CG154">
            <v>0</v>
          </cell>
          <cell r="CM154">
            <v>0</v>
          </cell>
          <cell r="CO154">
            <v>0</v>
          </cell>
          <cell r="CU154">
            <v>0</v>
          </cell>
          <cell r="CW154">
            <v>0</v>
          </cell>
          <cell r="DC154">
            <v>0</v>
          </cell>
          <cell r="DE154">
            <v>0</v>
          </cell>
          <cell r="DK154">
            <v>0</v>
          </cell>
          <cell r="DM154">
            <v>0</v>
          </cell>
          <cell r="DS154">
            <v>0</v>
          </cell>
          <cell r="DU154">
            <v>0</v>
          </cell>
          <cell r="EA154">
            <v>0</v>
          </cell>
          <cell r="EC154">
            <v>0</v>
          </cell>
          <cell r="EE154">
            <v>0</v>
          </cell>
          <cell r="EG154">
            <v>0</v>
          </cell>
          <cell r="EI154">
            <v>0</v>
          </cell>
          <cell r="EK154">
            <v>0</v>
          </cell>
          <cell r="EM154">
            <v>0</v>
          </cell>
          <cell r="EO154">
            <v>0</v>
          </cell>
          <cell r="EQ154">
            <v>0</v>
          </cell>
          <cell r="ES154">
            <v>0</v>
          </cell>
          <cell r="EU154">
            <v>0</v>
          </cell>
          <cell r="EW154">
            <v>0</v>
          </cell>
          <cell r="EY154">
            <v>0</v>
          </cell>
          <cell r="FA154">
            <v>0</v>
          </cell>
          <cell r="FC154">
            <v>0</v>
          </cell>
          <cell r="FG154">
            <v>0</v>
          </cell>
          <cell r="FI154">
            <v>0</v>
          </cell>
        </row>
        <row r="155">
          <cell r="C155" t="str">
            <v>ABA710</v>
          </cell>
          <cell r="E155" t="str">
            <v>B.II.7.e) Altri crediti diversi</v>
          </cell>
          <cell r="K155">
            <v>0</v>
          </cell>
          <cell r="M155">
            <v>0</v>
          </cell>
          <cell r="S155">
            <v>0</v>
          </cell>
          <cell r="U155">
            <v>0</v>
          </cell>
          <cell r="AA155">
            <v>0</v>
          </cell>
          <cell r="AC155">
            <v>0</v>
          </cell>
          <cell r="AI155">
            <v>0</v>
          </cell>
          <cell r="AK155">
            <v>0</v>
          </cell>
          <cell r="AQ155">
            <v>0</v>
          </cell>
          <cell r="AS155">
            <v>0</v>
          </cell>
          <cell r="AY155">
            <v>0</v>
          </cell>
          <cell r="BA155">
            <v>0</v>
          </cell>
          <cell r="BG155">
            <v>0</v>
          </cell>
          <cell r="BI155">
            <v>0</v>
          </cell>
          <cell r="BO155">
            <v>0</v>
          </cell>
          <cell r="BQ155">
            <v>0</v>
          </cell>
          <cell r="BW155">
            <v>0</v>
          </cell>
          <cell r="BY155">
            <v>0</v>
          </cell>
          <cell r="CE155">
            <v>0</v>
          </cell>
          <cell r="CG155">
            <v>0</v>
          </cell>
          <cell r="CM155">
            <v>0</v>
          </cell>
          <cell r="CO155">
            <v>0</v>
          </cell>
          <cell r="CU155">
            <v>0</v>
          </cell>
          <cell r="CW155">
            <v>0</v>
          </cell>
          <cell r="DC155">
            <v>0</v>
          </cell>
          <cell r="DE155">
            <v>0</v>
          </cell>
          <cell r="DK155">
            <v>0</v>
          </cell>
          <cell r="DM155">
            <v>0</v>
          </cell>
          <cell r="DS155">
            <v>0</v>
          </cell>
          <cell r="DU155">
            <v>0</v>
          </cell>
          <cell r="EA155">
            <v>0</v>
          </cell>
          <cell r="EC155">
            <v>0</v>
          </cell>
          <cell r="EE155">
            <v>471</v>
          </cell>
          <cell r="EG155">
            <v>784</v>
          </cell>
          <cell r="EI155">
            <v>-313</v>
          </cell>
          <cell r="EK155">
            <v>-0.39923469387755101</v>
          </cell>
          <cell r="EM155">
            <v>471</v>
          </cell>
          <cell r="EO155">
            <v>784</v>
          </cell>
          <cell r="EQ155">
            <v>-313</v>
          </cell>
          <cell r="ES155">
            <v>-0.39923469387755101</v>
          </cell>
          <cell r="EU155">
            <v>0</v>
          </cell>
          <cell r="EW155">
            <v>0</v>
          </cell>
          <cell r="EY155">
            <v>0</v>
          </cell>
          <cell r="FA155">
            <v>0</v>
          </cell>
          <cell r="FC155">
            <v>0</v>
          </cell>
          <cell r="FG155">
            <v>0</v>
          </cell>
          <cell r="FI155">
            <v>0</v>
          </cell>
        </row>
        <row r="156">
          <cell r="C156" t="str">
            <v>ABA720</v>
          </cell>
          <cell r="E156" t="str">
            <v>B.III)  ATTIVITA' FINANZIARIE CHE NON COSTITUISCONO IMMOBILIZZAZIONI</v>
          </cell>
          <cell r="K156">
            <v>0</v>
          </cell>
          <cell r="M156">
            <v>0</v>
          </cell>
          <cell r="S156">
            <v>0</v>
          </cell>
          <cell r="U156">
            <v>0</v>
          </cell>
          <cell r="AA156">
            <v>0</v>
          </cell>
          <cell r="AC156">
            <v>0</v>
          </cell>
          <cell r="AI156">
            <v>0</v>
          </cell>
          <cell r="AK156">
            <v>0</v>
          </cell>
          <cell r="AQ156">
            <v>0</v>
          </cell>
          <cell r="AS156">
            <v>0</v>
          </cell>
          <cell r="AY156">
            <v>0</v>
          </cell>
          <cell r="BA156">
            <v>0</v>
          </cell>
          <cell r="BG156">
            <v>0</v>
          </cell>
          <cell r="BI156">
            <v>0</v>
          </cell>
          <cell r="BO156">
            <v>0</v>
          </cell>
          <cell r="BQ156">
            <v>0</v>
          </cell>
          <cell r="BW156">
            <v>0</v>
          </cell>
          <cell r="BY156">
            <v>0</v>
          </cell>
          <cell r="CE156">
            <v>0</v>
          </cell>
          <cell r="CG156">
            <v>0</v>
          </cell>
          <cell r="CM156">
            <v>0</v>
          </cell>
          <cell r="CO156">
            <v>0</v>
          </cell>
          <cell r="CU156">
            <v>0</v>
          </cell>
          <cell r="CW156">
            <v>0</v>
          </cell>
          <cell r="DC156">
            <v>0</v>
          </cell>
          <cell r="DE156">
            <v>0</v>
          </cell>
          <cell r="DK156">
            <v>0</v>
          </cell>
          <cell r="DM156">
            <v>0</v>
          </cell>
          <cell r="DS156">
            <v>0</v>
          </cell>
          <cell r="DU156">
            <v>0</v>
          </cell>
          <cell r="EA156">
            <v>0</v>
          </cell>
          <cell r="EC156">
            <v>0</v>
          </cell>
          <cell r="EE156">
            <v>0</v>
          </cell>
          <cell r="EG156">
            <v>0</v>
          </cell>
          <cell r="EI156">
            <v>0</v>
          </cell>
          <cell r="EK156">
            <v>0</v>
          </cell>
          <cell r="EM156">
            <v>0</v>
          </cell>
          <cell r="EO156">
            <v>0</v>
          </cell>
          <cell r="EQ156">
            <v>0</v>
          </cell>
          <cell r="ES156">
            <v>0</v>
          </cell>
          <cell r="EU156">
            <v>0</v>
          </cell>
          <cell r="EW156">
            <v>0</v>
          </cell>
          <cell r="EY156">
            <v>0</v>
          </cell>
          <cell r="FA156">
            <v>0</v>
          </cell>
          <cell r="FC156">
            <v>0</v>
          </cell>
          <cell r="FG156">
            <v>0</v>
          </cell>
          <cell r="FI156">
            <v>0</v>
          </cell>
        </row>
        <row r="157">
          <cell r="C157" t="str">
            <v>ABA730</v>
          </cell>
          <cell r="E157" t="str">
            <v>B.III.1)  Partecipazioni che non costituiscono immobilizzazioni</v>
          </cell>
          <cell r="K157">
            <v>0</v>
          </cell>
          <cell r="M157">
            <v>0</v>
          </cell>
          <cell r="S157">
            <v>0</v>
          </cell>
          <cell r="U157">
            <v>0</v>
          </cell>
          <cell r="AA157">
            <v>0</v>
          </cell>
          <cell r="AC157">
            <v>0</v>
          </cell>
          <cell r="AI157">
            <v>0</v>
          </cell>
          <cell r="AK157">
            <v>0</v>
          </cell>
          <cell r="AQ157">
            <v>0</v>
          </cell>
          <cell r="AS157">
            <v>0</v>
          </cell>
          <cell r="AY157">
            <v>0</v>
          </cell>
          <cell r="BA157">
            <v>0</v>
          </cell>
          <cell r="BG157">
            <v>0</v>
          </cell>
          <cell r="BI157">
            <v>0</v>
          </cell>
          <cell r="BO157">
            <v>0</v>
          </cell>
          <cell r="BQ157">
            <v>0</v>
          </cell>
          <cell r="BW157">
            <v>0</v>
          </cell>
          <cell r="BY157">
            <v>0</v>
          </cell>
          <cell r="CE157">
            <v>0</v>
          </cell>
          <cell r="CG157">
            <v>0</v>
          </cell>
          <cell r="CM157">
            <v>0</v>
          </cell>
          <cell r="CO157">
            <v>0</v>
          </cell>
          <cell r="CU157">
            <v>0</v>
          </cell>
          <cell r="CW157">
            <v>0</v>
          </cell>
          <cell r="DC157">
            <v>0</v>
          </cell>
          <cell r="DE157">
            <v>0</v>
          </cell>
          <cell r="DK157">
            <v>0</v>
          </cell>
          <cell r="DM157">
            <v>0</v>
          </cell>
          <cell r="DS157">
            <v>0</v>
          </cell>
          <cell r="DU157">
            <v>0</v>
          </cell>
          <cell r="EA157">
            <v>0</v>
          </cell>
          <cell r="EC157">
            <v>0</v>
          </cell>
          <cell r="EE157">
            <v>0</v>
          </cell>
          <cell r="EG157">
            <v>0</v>
          </cell>
          <cell r="EI157">
            <v>0</v>
          </cell>
          <cell r="EK157">
            <v>0</v>
          </cell>
          <cell r="EM157">
            <v>0</v>
          </cell>
          <cell r="EO157">
            <v>0</v>
          </cell>
          <cell r="EQ157">
            <v>0</v>
          </cell>
          <cell r="ES157">
            <v>0</v>
          </cell>
          <cell r="EU157">
            <v>0</v>
          </cell>
          <cell r="EW157">
            <v>0</v>
          </cell>
          <cell r="EY157">
            <v>0</v>
          </cell>
          <cell r="FA157">
            <v>0</v>
          </cell>
          <cell r="FC157">
            <v>0</v>
          </cell>
          <cell r="FG157">
            <v>0</v>
          </cell>
          <cell r="FI157">
            <v>0</v>
          </cell>
        </row>
        <row r="158">
          <cell r="C158" t="str">
            <v>ABA740</v>
          </cell>
          <cell r="E158" t="str">
            <v>B.III.2)  Altri titoli che non costituiscono immobilizzazioni</v>
          </cell>
          <cell r="K158">
            <v>0</v>
          </cell>
          <cell r="M158">
            <v>0</v>
          </cell>
          <cell r="S158">
            <v>0</v>
          </cell>
          <cell r="U158">
            <v>0</v>
          </cell>
          <cell r="AA158">
            <v>0</v>
          </cell>
          <cell r="AC158">
            <v>0</v>
          </cell>
          <cell r="AI158">
            <v>0</v>
          </cell>
          <cell r="AK158">
            <v>0</v>
          </cell>
          <cell r="AQ158">
            <v>0</v>
          </cell>
          <cell r="AS158">
            <v>0</v>
          </cell>
          <cell r="AY158">
            <v>0</v>
          </cell>
          <cell r="BA158">
            <v>0</v>
          </cell>
          <cell r="BG158">
            <v>0</v>
          </cell>
          <cell r="BI158">
            <v>0</v>
          </cell>
          <cell r="BO158">
            <v>0</v>
          </cell>
          <cell r="BQ158">
            <v>0</v>
          </cell>
          <cell r="BW158">
            <v>0</v>
          </cell>
          <cell r="BY158">
            <v>0</v>
          </cell>
          <cell r="CE158">
            <v>0</v>
          </cell>
          <cell r="CG158">
            <v>0</v>
          </cell>
          <cell r="CM158">
            <v>0</v>
          </cell>
          <cell r="CO158">
            <v>0</v>
          </cell>
          <cell r="CU158">
            <v>0</v>
          </cell>
          <cell r="CW158">
            <v>0</v>
          </cell>
          <cell r="DC158">
            <v>0</v>
          </cell>
          <cell r="DE158">
            <v>0</v>
          </cell>
          <cell r="DK158">
            <v>0</v>
          </cell>
          <cell r="DM158">
            <v>0</v>
          </cell>
          <cell r="DS158">
            <v>0</v>
          </cell>
          <cell r="DU158">
            <v>0</v>
          </cell>
          <cell r="EA158">
            <v>0</v>
          </cell>
          <cell r="EC158">
            <v>0</v>
          </cell>
          <cell r="EE158">
            <v>0</v>
          </cell>
          <cell r="EG158">
            <v>0</v>
          </cell>
          <cell r="EI158">
            <v>0</v>
          </cell>
          <cell r="EK158">
            <v>0</v>
          </cell>
          <cell r="EM158">
            <v>0</v>
          </cell>
          <cell r="EO158">
            <v>0</v>
          </cell>
          <cell r="EQ158">
            <v>0</v>
          </cell>
          <cell r="ES158">
            <v>0</v>
          </cell>
          <cell r="EU158">
            <v>0</v>
          </cell>
          <cell r="EW158">
            <v>0</v>
          </cell>
          <cell r="EY158">
            <v>0</v>
          </cell>
          <cell r="FA158">
            <v>0</v>
          </cell>
          <cell r="FC158">
            <v>0</v>
          </cell>
          <cell r="FG158">
            <v>0</v>
          </cell>
          <cell r="FI158">
            <v>0</v>
          </cell>
        </row>
        <row r="159">
          <cell r="C159" t="str">
            <v>ABA750</v>
          </cell>
          <cell r="E159" t="str">
            <v>B.IV)  DISPONIBILITA' LIQUIDE</v>
          </cell>
          <cell r="K159">
            <v>0</v>
          </cell>
          <cell r="M159">
            <v>0</v>
          </cell>
          <cell r="S159">
            <v>0</v>
          </cell>
          <cell r="U159">
            <v>0</v>
          </cell>
          <cell r="AA159">
            <v>0</v>
          </cell>
          <cell r="AC159">
            <v>0</v>
          </cell>
          <cell r="AI159">
            <v>0</v>
          </cell>
          <cell r="AK159">
            <v>0</v>
          </cell>
          <cell r="AQ159">
            <v>0</v>
          </cell>
          <cell r="AS159">
            <v>0</v>
          </cell>
          <cell r="AY159">
            <v>0</v>
          </cell>
          <cell r="BA159">
            <v>0</v>
          </cell>
          <cell r="BG159">
            <v>0</v>
          </cell>
          <cell r="BI159">
            <v>0</v>
          </cell>
          <cell r="BO159">
            <v>0</v>
          </cell>
          <cell r="BQ159">
            <v>0</v>
          </cell>
          <cell r="BW159">
            <v>0</v>
          </cell>
          <cell r="BY159">
            <v>0</v>
          </cell>
          <cell r="CE159">
            <v>0</v>
          </cell>
          <cell r="CG159">
            <v>0</v>
          </cell>
          <cell r="CM159">
            <v>0</v>
          </cell>
          <cell r="CO159">
            <v>0</v>
          </cell>
          <cell r="CU159">
            <v>0</v>
          </cell>
          <cell r="CW159">
            <v>0</v>
          </cell>
          <cell r="DC159">
            <v>0</v>
          </cell>
          <cell r="DE159">
            <v>0</v>
          </cell>
          <cell r="DK159">
            <v>0</v>
          </cell>
          <cell r="DM159">
            <v>0</v>
          </cell>
          <cell r="DS159">
            <v>0</v>
          </cell>
          <cell r="DU159">
            <v>0</v>
          </cell>
          <cell r="EA159">
            <v>0</v>
          </cell>
          <cell r="EC159">
            <v>0</v>
          </cell>
          <cell r="EE159">
            <v>1770</v>
          </cell>
          <cell r="EG159">
            <v>9265</v>
          </cell>
          <cell r="EI159">
            <v>-7495</v>
          </cell>
          <cell r="EK159">
            <v>-0.80895844576362652</v>
          </cell>
          <cell r="EM159">
            <v>1770</v>
          </cell>
          <cell r="EO159">
            <v>9265</v>
          </cell>
          <cell r="EQ159">
            <v>-7495</v>
          </cell>
          <cell r="ES159">
            <v>-0.80895844576362652</v>
          </cell>
          <cell r="EU159">
            <v>8822</v>
          </cell>
          <cell r="EW159">
            <v>0</v>
          </cell>
          <cell r="EY159">
            <v>8822</v>
          </cell>
          <cell r="FA159" t="e">
            <v>#DIV/0!</v>
          </cell>
          <cell r="FC159">
            <v>0</v>
          </cell>
          <cell r="FG159">
            <v>0</v>
          </cell>
          <cell r="FI159">
            <v>0</v>
          </cell>
        </row>
        <row r="160">
          <cell r="C160" t="str">
            <v>ABA760</v>
          </cell>
          <cell r="E160" t="str">
            <v>B.IV.1)  Cassa</v>
          </cell>
          <cell r="K160">
            <v>0</v>
          </cell>
          <cell r="M160">
            <v>0</v>
          </cell>
          <cell r="S160">
            <v>0</v>
          </cell>
          <cell r="U160">
            <v>0</v>
          </cell>
          <cell r="AA160">
            <v>0</v>
          </cell>
          <cell r="AC160">
            <v>0</v>
          </cell>
          <cell r="AI160">
            <v>0</v>
          </cell>
          <cell r="AK160">
            <v>0</v>
          </cell>
          <cell r="AQ160">
            <v>0</v>
          </cell>
          <cell r="AS160">
            <v>0</v>
          </cell>
          <cell r="AY160">
            <v>0</v>
          </cell>
          <cell r="BA160">
            <v>0</v>
          </cell>
          <cell r="BG160">
            <v>0</v>
          </cell>
          <cell r="BI160">
            <v>0</v>
          </cell>
          <cell r="BO160">
            <v>0</v>
          </cell>
          <cell r="BQ160">
            <v>0</v>
          </cell>
          <cell r="BW160">
            <v>0</v>
          </cell>
          <cell r="BY160">
            <v>0</v>
          </cell>
          <cell r="CE160">
            <v>0</v>
          </cell>
          <cell r="CG160">
            <v>0</v>
          </cell>
          <cell r="CM160">
            <v>0</v>
          </cell>
          <cell r="CO160">
            <v>0</v>
          </cell>
          <cell r="CU160">
            <v>0</v>
          </cell>
          <cell r="CW160">
            <v>0</v>
          </cell>
          <cell r="DC160">
            <v>0</v>
          </cell>
          <cell r="DE160">
            <v>0</v>
          </cell>
          <cell r="DK160">
            <v>0</v>
          </cell>
          <cell r="DM160">
            <v>0</v>
          </cell>
          <cell r="DS160">
            <v>0</v>
          </cell>
          <cell r="DU160">
            <v>0</v>
          </cell>
          <cell r="EA160">
            <v>0</v>
          </cell>
          <cell r="EC160">
            <v>0</v>
          </cell>
          <cell r="EE160">
            <v>9</v>
          </cell>
          <cell r="EG160">
            <v>44</v>
          </cell>
          <cell r="EI160">
            <v>-35</v>
          </cell>
          <cell r="EK160">
            <v>-0.79545454545454541</v>
          </cell>
          <cell r="EM160">
            <v>9</v>
          </cell>
          <cell r="EO160">
            <v>44</v>
          </cell>
          <cell r="EQ160">
            <v>-35</v>
          </cell>
          <cell r="ES160">
            <v>-0.79545454545454541</v>
          </cell>
          <cell r="EU160">
            <v>0</v>
          </cell>
          <cell r="EW160">
            <v>0</v>
          </cell>
          <cell r="EY160">
            <v>0</v>
          </cell>
          <cell r="FA160">
            <v>0</v>
          </cell>
          <cell r="FC160">
            <v>0</v>
          </cell>
          <cell r="FG160">
            <v>0</v>
          </cell>
          <cell r="FI160">
            <v>0</v>
          </cell>
        </row>
        <row r="161">
          <cell r="C161" t="str">
            <v>ABA770</v>
          </cell>
          <cell r="E161" t="str">
            <v>B.IV.2)  Istituto Tesoriere</v>
          </cell>
          <cell r="K161">
            <v>0</v>
          </cell>
          <cell r="M161">
            <v>0</v>
          </cell>
          <cell r="S161">
            <v>0</v>
          </cell>
          <cell r="U161">
            <v>0</v>
          </cell>
          <cell r="AA161">
            <v>0</v>
          </cell>
          <cell r="AC161">
            <v>0</v>
          </cell>
          <cell r="AI161">
            <v>0</v>
          </cell>
          <cell r="AK161">
            <v>0</v>
          </cell>
          <cell r="AQ161">
            <v>0</v>
          </cell>
          <cell r="AS161">
            <v>0</v>
          </cell>
          <cell r="AY161">
            <v>0</v>
          </cell>
          <cell r="BA161">
            <v>0</v>
          </cell>
          <cell r="BG161">
            <v>0</v>
          </cell>
          <cell r="BI161">
            <v>0</v>
          </cell>
          <cell r="BO161">
            <v>0</v>
          </cell>
          <cell r="BQ161">
            <v>0</v>
          </cell>
          <cell r="BW161">
            <v>0</v>
          </cell>
          <cell r="BY161">
            <v>0</v>
          </cell>
          <cell r="CE161">
            <v>0</v>
          </cell>
          <cell r="CG161">
            <v>0</v>
          </cell>
          <cell r="CM161">
            <v>0</v>
          </cell>
          <cell r="CO161">
            <v>0</v>
          </cell>
          <cell r="CU161">
            <v>0</v>
          </cell>
          <cell r="CW161">
            <v>0</v>
          </cell>
          <cell r="DC161">
            <v>0</v>
          </cell>
          <cell r="DE161">
            <v>0</v>
          </cell>
          <cell r="DK161">
            <v>0</v>
          </cell>
          <cell r="DM161">
            <v>0</v>
          </cell>
          <cell r="DS161">
            <v>0</v>
          </cell>
          <cell r="DU161">
            <v>0</v>
          </cell>
          <cell r="EA161">
            <v>0</v>
          </cell>
          <cell r="EC161">
            <v>0</v>
          </cell>
          <cell r="EE161">
            <v>3</v>
          </cell>
          <cell r="EG161">
            <v>6351</v>
          </cell>
          <cell r="EI161">
            <v>-6348</v>
          </cell>
          <cell r="EK161">
            <v>-0.99952763344355222</v>
          </cell>
          <cell r="EM161">
            <v>3</v>
          </cell>
          <cell r="EO161">
            <v>6351</v>
          </cell>
          <cell r="EQ161">
            <v>-6348</v>
          </cell>
          <cell r="ES161">
            <v>-0.99952763344355222</v>
          </cell>
          <cell r="EU161">
            <v>0</v>
          </cell>
          <cell r="EW161">
            <v>0</v>
          </cell>
          <cell r="EY161">
            <v>0</v>
          </cell>
          <cell r="FA161">
            <v>0</v>
          </cell>
          <cell r="FC161">
            <v>0</v>
          </cell>
          <cell r="FG161">
            <v>0</v>
          </cell>
          <cell r="FI161">
            <v>0</v>
          </cell>
        </row>
        <row r="162">
          <cell r="C162" t="str">
            <v>ABA780</v>
          </cell>
          <cell r="E162" t="str">
            <v>B.IV.3) Tesoreria Unica</v>
          </cell>
          <cell r="K162">
            <v>0</v>
          </cell>
          <cell r="M162">
            <v>0</v>
          </cell>
          <cell r="S162">
            <v>0</v>
          </cell>
          <cell r="U162">
            <v>0</v>
          </cell>
          <cell r="AA162">
            <v>0</v>
          </cell>
          <cell r="AC162">
            <v>0</v>
          </cell>
          <cell r="AI162">
            <v>0</v>
          </cell>
          <cell r="AK162">
            <v>0</v>
          </cell>
          <cell r="AQ162">
            <v>0</v>
          </cell>
          <cell r="AS162">
            <v>0</v>
          </cell>
          <cell r="AY162">
            <v>0</v>
          </cell>
          <cell r="BA162">
            <v>0</v>
          </cell>
          <cell r="BG162">
            <v>0</v>
          </cell>
          <cell r="BI162">
            <v>0</v>
          </cell>
          <cell r="BO162">
            <v>0</v>
          </cell>
          <cell r="BQ162">
            <v>0</v>
          </cell>
          <cell r="BW162">
            <v>0</v>
          </cell>
          <cell r="BY162">
            <v>0</v>
          </cell>
          <cell r="CE162">
            <v>0</v>
          </cell>
          <cell r="CG162">
            <v>0</v>
          </cell>
          <cell r="CM162">
            <v>0</v>
          </cell>
          <cell r="CO162">
            <v>0</v>
          </cell>
          <cell r="CU162">
            <v>0</v>
          </cell>
          <cell r="CW162">
            <v>0</v>
          </cell>
          <cell r="DC162">
            <v>0</v>
          </cell>
          <cell r="DE162">
            <v>0</v>
          </cell>
          <cell r="DK162">
            <v>0</v>
          </cell>
          <cell r="DM162">
            <v>0</v>
          </cell>
          <cell r="DS162">
            <v>0</v>
          </cell>
          <cell r="DU162">
            <v>0</v>
          </cell>
          <cell r="EA162">
            <v>0</v>
          </cell>
          <cell r="EC162">
            <v>0</v>
          </cell>
          <cell r="EE162">
            <v>0</v>
          </cell>
          <cell r="EG162">
            <v>0</v>
          </cell>
          <cell r="EI162">
            <v>0</v>
          </cell>
          <cell r="EK162">
            <v>0</v>
          </cell>
          <cell r="EM162">
            <v>0</v>
          </cell>
          <cell r="EO162">
            <v>0</v>
          </cell>
          <cell r="EQ162">
            <v>0</v>
          </cell>
          <cell r="ES162">
            <v>0</v>
          </cell>
          <cell r="EU162">
            <v>8822</v>
          </cell>
          <cell r="EW162">
            <v>0</v>
          </cell>
          <cell r="EY162">
            <v>8822</v>
          </cell>
          <cell r="FA162" t="e">
            <v>#DIV/0!</v>
          </cell>
          <cell r="FC162">
            <v>0</v>
          </cell>
          <cell r="FG162">
            <v>0</v>
          </cell>
          <cell r="FI162">
            <v>0</v>
          </cell>
        </row>
        <row r="163">
          <cell r="C163" t="str">
            <v>ABA790</v>
          </cell>
          <cell r="E163" t="str">
            <v>B.IV.4) Conto corrente postale</v>
          </cell>
          <cell r="K163">
            <v>0</v>
          </cell>
          <cell r="M163">
            <v>0</v>
          </cell>
          <cell r="S163">
            <v>0</v>
          </cell>
          <cell r="U163">
            <v>0</v>
          </cell>
          <cell r="AA163">
            <v>0</v>
          </cell>
          <cell r="AC163">
            <v>0</v>
          </cell>
          <cell r="AI163">
            <v>0</v>
          </cell>
          <cell r="AK163">
            <v>0</v>
          </cell>
          <cell r="AQ163">
            <v>0</v>
          </cell>
          <cell r="AS163">
            <v>0</v>
          </cell>
          <cell r="AY163">
            <v>0</v>
          </cell>
          <cell r="BA163">
            <v>0</v>
          </cell>
          <cell r="BG163">
            <v>0</v>
          </cell>
          <cell r="BI163">
            <v>0</v>
          </cell>
          <cell r="BO163">
            <v>0</v>
          </cell>
          <cell r="BQ163">
            <v>0</v>
          </cell>
          <cell r="BW163">
            <v>0</v>
          </cell>
          <cell r="BY163">
            <v>0</v>
          </cell>
          <cell r="CE163">
            <v>0</v>
          </cell>
          <cell r="CG163">
            <v>0</v>
          </cell>
          <cell r="CM163">
            <v>0</v>
          </cell>
          <cell r="CO163">
            <v>0</v>
          </cell>
          <cell r="CU163">
            <v>0</v>
          </cell>
          <cell r="CW163">
            <v>0</v>
          </cell>
          <cell r="DC163">
            <v>0</v>
          </cell>
          <cell r="DE163">
            <v>0</v>
          </cell>
          <cell r="DK163">
            <v>0</v>
          </cell>
          <cell r="DM163">
            <v>0</v>
          </cell>
          <cell r="DS163">
            <v>0</v>
          </cell>
          <cell r="DU163">
            <v>0</v>
          </cell>
          <cell r="EA163">
            <v>0</v>
          </cell>
          <cell r="EC163">
            <v>0</v>
          </cell>
          <cell r="EE163">
            <v>1758</v>
          </cell>
          <cell r="EG163">
            <v>2870</v>
          </cell>
          <cell r="EI163">
            <v>-1112</v>
          </cell>
          <cell r="EK163">
            <v>-0.38745644599303136</v>
          </cell>
          <cell r="EM163">
            <v>1758</v>
          </cell>
          <cell r="EO163">
            <v>2870</v>
          </cell>
          <cell r="EQ163">
            <v>-1112</v>
          </cell>
          <cell r="ES163">
            <v>-0.38745644599303136</v>
          </cell>
          <cell r="EU163">
            <v>0</v>
          </cell>
          <cell r="EW163">
            <v>0</v>
          </cell>
          <cell r="EY163">
            <v>0</v>
          </cell>
          <cell r="FA163">
            <v>0</v>
          </cell>
          <cell r="FC163">
            <v>0</v>
          </cell>
          <cell r="FG163">
            <v>0</v>
          </cell>
          <cell r="FI163">
            <v>0</v>
          </cell>
        </row>
        <row r="164">
          <cell r="C164" t="str">
            <v>ACZ999</v>
          </cell>
          <cell r="E164" t="str">
            <v>C)  RATEI E RISCONTI ATTIVI</v>
          </cell>
          <cell r="K164">
            <v>0</v>
          </cell>
          <cell r="M164">
            <v>0</v>
          </cell>
          <cell r="S164">
            <v>0</v>
          </cell>
          <cell r="U164">
            <v>0</v>
          </cell>
          <cell r="AA164">
            <v>0</v>
          </cell>
          <cell r="AC164">
            <v>0</v>
          </cell>
          <cell r="AI164">
            <v>0</v>
          </cell>
          <cell r="AK164">
            <v>0</v>
          </cell>
          <cell r="AQ164">
            <v>0</v>
          </cell>
          <cell r="AS164">
            <v>0</v>
          </cell>
          <cell r="AY164">
            <v>0</v>
          </cell>
          <cell r="BA164">
            <v>0</v>
          </cell>
          <cell r="BG164">
            <v>0</v>
          </cell>
          <cell r="BI164">
            <v>0</v>
          </cell>
          <cell r="BO164">
            <v>0</v>
          </cell>
          <cell r="BQ164">
            <v>0</v>
          </cell>
          <cell r="BW164">
            <v>0</v>
          </cell>
          <cell r="BY164">
            <v>0</v>
          </cell>
          <cell r="CE164">
            <v>0</v>
          </cell>
          <cell r="CG164">
            <v>0</v>
          </cell>
          <cell r="CM164">
            <v>0</v>
          </cell>
          <cell r="CO164">
            <v>0</v>
          </cell>
          <cell r="CU164">
            <v>0</v>
          </cell>
          <cell r="CW164">
            <v>0</v>
          </cell>
          <cell r="DC164">
            <v>0</v>
          </cell>
          <cell r="DE164">
            <v>0</v>
          </cell>
          <cell r="DK164">
            <v>0</v>
          </cell>
          <cell r="DM164">
            <v>0</v>
          </cell>
          <cell r="DS164">
            <v>0</v>
          </cell>
          <cell r="DU164">
            <v>0</v>
          </cell>
          <cell r="EA164">
            <v>0</v>
          </cell>
          <cell r="EC164">
            <v>0</v>
          </cell>
          <cell r="EE164">
            <v>23</v>
          </cell>
          <cell r="EG164">
            <v>81</v>
          </cell>
          <cell r="EI164">
            <v>-58</v>
          </cell>
          <cell r="EK164">
            <v>-0.71604938271604934</v>
          </cell>
          <cell r="EM164">
            <v>23</v>
          </cell>
          <cell r="EO164">
            <v>81</v>
          </cell>
          <cell r="EQ164">
            <v>-58</v>
          </cell>
          <cell r="ES164">
            <v>-0.71604938271604934</v>
          </cell>
          <cell r="EU164">
            <v>0</v>
          </cell>
          <cell r="EW164">
            <v>0</v>
          </cell>
          <cell r="EY164">
            <v>0</v>
          </cell>
          <cell r="FA164">
            <v>0</v>
          </cell>
          <cell r="FC164">
            <v>0</v>
          </cell>
          <cell r="FG164">
            <v>0</v>
          </cell>
          <cell r="FI164">
            <v>0</v>
          </cell>
        </row>
        <row r="165">
          <cell r="C165" t="str">
            <v>ACA000</v>
          </cell>
          <cell r="E165" t="str">
            <v>C.I) RATEI ATTIVI</v>
          </cell>
          <cell r="K165">
            <v>0</v>
          </cell>
          <cell r="M165">
            <v>0</v>
          </cell>
          <cell r="S165">
            <v>0</v>
          </cell>
          <cell r="U165">
            <v>0</v>
          </cell>
          <cell r="AA165">
            <v>0</v>
          </cell>
          <cell r="AC165">
            <v>0</v>
          </cell>
          <cell r="AI165">
            <v>0</v>
          </cell>
          <cell r="AK165">
            <v>0</v>
          </cell>
          <cell r="AQ165">
            <v>0</v>
          </cell>
          <cell r="AS165">
            <v>0</v>
          </cell>
          <cell r="AY165">
            <v>0</v>
          </cell>
          <cell r="BA165">
            <v>0</v>
          </cell>
          <cell r="BG165">
            <v>0</v>
          </cell>
          <cell r="BI165">
            <v>0</v>
          </cell>
          <cell r="BO165">
            <v>0</v>
          </cell>
          <cell r="BQ165">
            <v>0</v>
          </cell>
          <cell r="BW165">
            <v>0</v>
          </cell>
          <cell r="BY165">
            <v>0</v>
          </cell>
          <cell r="CE165">
            <v>0</v>
          </cell>
          <cell r="CG165">
            <v>0</v>
          </cell>
          <cell r="CM165">
            <v>0</v>
          </cell>
          <cell r="CO165">
            <v>0</v>
          </cell>
          <cell r="CU165">
            <v>0</v>
          </cell>
          <cell r="CW165">
            <v>0</v>
          </cell>
          <cell r="DC165">
            <v>0</v>
          </cell>
          <cell r="DE165">
            <v>0</v>
          </cell>
          <cell r="DK165">
            <v>0</v>
          </cell>
          <cell r="DM165">
            <v>0</v>
          </cell>
          <cell r="DS165">
            <v>0</v>
          </cell>
          <cell r="DU165">
            <v>0</v>
          </cell>
          <cell r="EA165">
            <v>0</v>
          </cell>
          <cell r="EC165">
            <v>0</v>
          </cell>
          <cell r="EE165">
            <v>0</v>
          </cell>
          <cell r="EG165">
            <v>0</v>
          </cell>
          <cell r="EI165">
            <v>0</v>
          </cell>
          <cell r="EK165">
            <v>0</v>
          </cell>
          <cell r="EM165">
            <v>0</v>
          </cell>
          <cell r="EO165">
            <v>0</v>
          </cell>
          <cell r="EQ165">
            <v>0</v>
          </cell>
          <cell r="ES165">
            <v>0</v>
          </cell>
          <cell r="EU165">
            <v>0</v>
          </cell>
          <cell r="EW165">
            <v>0</v>
          </cell>
          <cell r="EY165">
            <v>0</v>
          </cell>
          <cell r="FA165">
            <v>0</v>
          </cell>
          <cell r="FC165">
            <v>0</v>
          </cell>
          <cell r="FG165">
            <v>0</v>
          </cell>
          <cell r="FI165">
            <v>0</v>
          </cell>
        </row>
        <row r="166">
          <cell r="C166" t="str">
            <v>ACA010</v>
          </cell>
          <cell r="E166" t="str">
            <v>C.I.1) Ratei attivi</v>
          </cell>
          <cell r="K166">
            <v>0</v>
          </cell>
          <cell r="M166">
            <v>0</v>
          </cell>
          <cell r="S166">
            <v>0</v>
          </cell>
          <cell r="U166">
            <v>0</v>
          </cell>
          <cell r="AA166">
            <v>0</v>
          </cell>
          <cell r="AC166">
            <v>0</v>
          </cell>
          <cell r="AI166">
            <v>0</v>
          </cell>
          <cell r="AK166">
            <v>0</v>
          </cell>
          <cell r="AQ166">
            <v>0</v>
          </cell>
          <cell r="AS166">
            <v>0</v>
          </cell>
          <cell r="AY166">
            <v>0</v>
          </cell>
          <cell r="BA166">
            <v>0</v>
          </cell>
          <cell r="BG166">
            <v>0</v>
          </cell>
          <cell r="BI166">
            <v>0</v>
          </cell>
          <cell r="BO166">
            <v>0</v>
          </cell>
          <cell r="BQ166">
            <v>0</v>
          </cell>
          <cell r="BW166">
            <v>0</v>
          </cell>
          <cell r="BY166">
            <v>0</v>
          </cell>
          <cell r="CE166">
            <v>0</v>
          </cell>
          <cell r="CG166">
            <v>0</v>
          </cell>
          <cell r="CM166">
            <v>0</v>
          </cell>
          <cell r="CO166">
            <v>0</v>
          </cell>
          <cell r="CU166">
            <v>0</v>
          </cell>
          <cell r="CW166">
            <v>0</v>
          </cell>
          <cell r="DC166">
            <v>0</v>
          </cell>
          <cell r="DE166">
            <v>0</v>
          </cell>
          <cell r="DK166">
            <v>0</v>
          </cell>
          <cell r="DM166">
            <v>0</v>
          </cell>
          <cell r="DS166">
            <v>0</v>
          </cell>
          <cell r="DU166">
            <v>0</v>
          </cell>
          <cell r="EA166">
            <v>0</v>
          </cell>
          <cell r="EC166">
            <v>0</v>
          </cell>
          <cell r="EE166">
            <v>0</v>
          </cell>
          <cell r="EG166">
            <v>0</v>
          </cell>
          <cell r="EI166">
            <v>0</v>
          </cell>
          <cell r="EK166">
            <v>0</v>
          </cell>
          <cell r="EM166">
            <v>0</v>
          </cell>
          <cell r="EO166">
            <v>0</v>
          </cell>
          <cell r="EQ166">
            <v>0</v>
          </cell>
          <cell r="ES166">
            <v>0</v>
          </cell>
          <cell r="EU166">
            <v>0</v>
          </cell>
          <cell r="EW166">
            <v>0</v>
          </cell>
          <cell r="EY166">
            <v>0</v>
          </cell>
          <cell r="FA166">
            <v>0</v>
          </cell>
          <cell r="FC166">
            <v>0</v>
          </cell>
          <cell r="FG166">
            <v>0</v>
          </cell>
          <cell r="FI166">
            <v>0</v>
          </cell>
        </row>
        <row r="167">
          <cell r="C167" t="str">
            <v>ACA020</v>
          </cell>
          <cell r="E167" t="str">
            <v>C.I.2) Ratei attivi v/Aziende sanitarie pubbliche della Regione</v>
          </cell>
          <cell r="K167">
            <v>0</v>
          </cell>
          <cell r="M167">
            <v>0</v>
          </cell>
          <cell r="S167">
            <v>0</v>
          </cell>
          <cell r="U167">
            <v>0</v>
          </cell>
          <cell r="AA167">
            <v>0</v>
          </cell>
          <cell r="AC167">
            <v>0</v>
          </cell>
          <cell r="AI167">
            <v>0</v>
          </cell>
          <cell r="AK167">
            <v>0</v>
          </cell>
          <cell r="AQ167">
            <v>0</v>
          </cell>
          <cell r="AS167">
            <v>0</v>
          </cell>
          <cell r="AY167">
            <v>0</v>
          </cell>
          <cell r="BA167">
            <v>0</v>
          </cell>
          <cell r="BG167">
            <v>0</v>
          </cell>
          <cell r="BI167">
            <v>0</v>
          </cell>
          <cell r="BO167">
            <v>0</v>
          </cell>
          <cell r="BQ167">
            <v>0</v>
          </cell>
          <cell r="BW167">
            <v>0</v>
          </cell>
          <cell r="BY167">
            <v>0</v>
          </cell>
          <cell r="CE167">
            <v>0</v>
          </cell>
          <cell r="CG167">
            <v>0</v>
          </cell>
          <cell r="CM167">
            <v>0</v>
          </cell>
          <cell r="CO167">
            <v>0</v>
          </cell>
          <cell r="CU167">
            <v>0</v>
          </cell>
          <cell r="CW167">
            <v>0</v>
          </cell>
          <cell r="DC167">
            <v>0</v>
          </cell>
          <cell r="DE167">
            <v>0</v>
          </cell>
          <cell r="DK167">
            <v>0</v>
          </cell>
          <cell r="DM167">
            <v>0</v>
          </cell>
          <cell r="DS167">
            <v>0</v>
          </cell>
          <cell r="DU167">
            <v>0</v>
          </cell>
          <cell r="EA167">
            <v>0</v>
          </cell>
          <cell r="EC167">
            <v>0</v>
          </cell>
          <cell r="EE167">
            <v>0</v>
          </cell>
          <cell r="EG167">
            <v>0</v>
          </cell>
          <cell r="EI167">
            <v>0</v>
          </cell>
          <cell r="EK167">
            <v>0</v>
          </cell>
          <cell r="EM167">
            <v>0</v>
          </cell>
          <cell r="EO167">
            <v>0</v>
          </cell>
          <cell r="EQ167">
            <v>0</v>
          </cell>
          <cell r="ES167">
            <v>0</v>
          </cell>
          <cell r="EU167">
            <v>0</v>
          </cell>
          <cell r="EW167">
            <v>0</v>
          </cell>
          <cell r="EY167">
            <v>0</v>
          </cell>
          <cell r="FA167">
            <v>0</v>
          </cell>
          <cell r="FC167">
            <v>0</v>
          </cell>
          <cell r="FG167">
            <v>0</v>
          </cell>
          <cell r="FI167">
            <v>0</v>
          </cell>
        </row>
        <row r="168">
          <cell r="C168" t="str">
            <v>ACA030</v>
          </cell>
          <cell r="E168" t="str">
            <v>C.II) RISCONTI ATTIVI</v>
          </cell>
          <cell r="K168">
            <v>0</v>
          </cell>
          <cell r="M168">
            <v>0</v>
          </cell>
          <cell r="S168">
            <v>0</v>
          </cell>
          <cell r="U168">
            <v>0</v>
          </cell>
          <cell r="AA168">
            <v>0</v>
          </cell>
          <cell r="AC168">
            <v>0</v>
          </cell>
          <cell r="AI168">
            <v>0</v>
          </cell>
          <cell r="AK168">
            <v>0</v>
          </cell>
          <cell r="AQ168">
            <v>0</v>
          </cell>
          <cell r="AS168">
            <v>0</v>
          </cell>
          <cell r="AY168">
            <v>0</v>
          </cell>
          <cell r="BA168">
            <v>0</v>
          </cell>
          <cell r="BG168">
            <v>0</v>
          </cell>
          <cell r="BI168">
            <v>0</v>
          </cell>
          <cell r="BO168">
            <v>0</v>
          </cell>
          <cell r="BQ168">
            <v>0</v>
          </cell>
          <cell r="BW168">
            <v>0</v>
          </cell>
          <cell r="BY168">
            <v>0</v>
          </cell>
          <cell r="CE168">
            <v>0</v>
          </cell>
          <cell r="CG168">
            <v>0</v>
          </cell>
          <cell r="CM168">
            <v>0</v>
          </cell>
          <cell r="CO168">
            <v>0</v>
          </cell>
          <cell r="CU168">
            <v>0</v>
          </cell>
          <cell r="CW168">
            <v>0</v>
          </cell>
          <cell r="DC168">
            <v>0</v>
          </cell>
          <cell r="DE168">
            <v>0</v>
          </cell>
          <cell r="DK168">
            <v>0</v>
          </cell>
          <cell r="DM168">
            <v>0</v>
          </cell>
          <cell r="DS168">
            <v>0</v>
          </cell>
          <cell r="DU168">
            <v>0</v>
          </cell>
          <cell r="EA168">
            <v>0</v>
          </cell>
          <cell r="EC168">
            <v>0</v>
          </cell>
          <cell r="EE168">
            <v>23</v>
          </cell>
          <cell r="EG168">
            <v>81</v>
          </cell>
          <cell r="EI168">
            <v>-58</v>
          </cell>
          <cell r="EK168">
            <v>-0.71604938271604934</v>
          </cell>
          <cell r="EM168">
            <v>23</v>
          </cell>
          <cell r="EO168">
            <v>81</v>
          </cell>
          <cell r="EQ168">
            <v>-58</v>
          </cell>
          <cell r="ES168">
            <v>-0.71604938271604934</v>
          </cell>
          <cell r="EU168">
            <v>0</v>
          </cell>
          <cell r="EW168">
            <v>0</v>
          </cell>
          <cell r="EY168">
            <v>0</v>
          </cell>
          <cell r="FA168">
            <v>0</v>
          </cell>
          <cell r="FC168">
            <v>0</v>
          </cell>
          <cell r="FG168">
            <v>0</v>
          </cell>
          <cell r="FI168">
            <v>0</v>
          </cell>
        </row>
        <row r="169">
          <cell r="C169" t="str">
            <v>ACA040</v>
          </cell>
          <cell r="E169" t="str">
            <v>C.II.1) Risconti attivi</v>
          </cell>
          <cell r="K169">
            <v>0</v>
          </cell>
          <cell r="M169">
            <v>0</v>
          </cell>
          <cell r="S169">
            <v>0</v>
          </cell>
          <cell r="U169">
            <v>0</v>
          </cell>
          <cell r="AA169">
            <v>0</v>
          </cell>
          <cell r="AC169">
            <v>0</v>
          </cell>
          <cell r="AI169">
            <v>0</v>
          </cell>
          <cell r="AK169">
            <v>0</v>
          </cell>
          <cell r="AQ169">
            <v>0</v>
          </cell>
          <cell r="AS169">
            <v>0</v>
          </cell>
          <cell r="AY169">
            <v>0</v>
          </cell>
          <cell r="BA169">
            <v>0</v>
          </cell>
          <cell r="BG169">
            <v>0</v>
          </cell>
          <cell r="BI169">
            <v>0</v>
          </cell>
          <cell r="BO169">
            <v>0</v>
          </cell>
          <cell r="BQ169">
            <v>0</v>
          </cell>
          <cell r="BW169">
            <v>0</v>
          </cell>
          <cell r="BY169">
            <v>0</v>
          </cell>
          <cell r="CE169">
            <v>0</v>
          </cell>
          <cell r="CG169">
            <v>0</v>
          </cell>
          <cell r="CM169">
            <v>0</v>
          </cell>
          <cell r="CO169">
            <v>0</v>
          </cell>
          <cell r="CU169">
            <v>0</v>
          </cell>
          <cell r="CW169">
            <v>0</v>
          </cell>
          <cell r="DC169">
            <v>0</v>
          </cell>
          <cell r="DE169">
            <v>0</v>
          </cell>
          <cell r="DK169">
            <v>0</v>
          </cell>
          <cell r="DM169">
            <v>0</v>
          </cell>
          <cell r="DS169">
            <v>0</v>
          </cell>
          <cell r="DU169">
            <v>0</v>
          </cell>
          <cell r="EA169">
            <v>0</v>
          </cell>
          <cell r="EC169">
            <v>0</v>
          </cell>
          <cell r="EE169">
            <v>23</v>
          </cell>
          <cell r="EG169">
            <v>81</v>
          </cell>
          <cell r="EI169">
            <v>-58</v>
          </cell>
          <cell r="EK169">
            <v>-0.71604938271604934</v>
          </cell>
          <cell r="EM169">
            <v>23</v>
          </cell>
          <cell r="EO169">
            <v>81</v>
          </cell>
          <cell r="EQ169">
            <v>-58</v>
          </cell>
          <cell r="ES169">
            <v>-0.71604938271604934</v>
          </cell>
          <cell r="EU169">
            <v>0</v>
          </cell>
          <cell r="EW169">
            <v>0</v>
          </cell>
          <cell r="EY169">
            <v>0</v>
          </cell>
          <cell r="FA169">
            <v>0</v>
          </cell>
          <cell r="FC169">
            <v>0</v>
          </cell>
          <cell r="FG169">
            <v>0</v>
          </cell>
          <cell r="FI169">
            <v>0</v>
          </cell>
        </row>
        <row r="170">
          <cell r="C170" t="str">
            <v>ACA050</v>
          </cell>
          <cell r="E170" t="str">
            <v>C.II.2) Risconti attivi v/Aziende sanitarie pubbliche della Regione</v>
          </cell>
          <cell r="K170">
            <v>0</v>
          </cell>
          <cell r="M170">
            <v>0</v>
          </cell>
          <cell r="S170">
            <v>0</v>
          </cell>
          <cell r="U170">
            <v>0</v>
          </cell>
          <cell r="AA170">
            <v>0</v>
          </cell>
          <cell r="AC170">
            <v>0</v>
          </cell>
          <cell r="AI170">
            <v>0</v>
          </cell>
          <cell r="AK170">
            <v>0</v>
          </cell>
          <cell r="AQ170">
            <v>0</v>
          </cell>
          <cell r="AS170">
            <v>0</v>
          </cell>
          <cell r="AY170">
            <v>0</v>
          </cell>
          <cell r="BA170">
            <v>0</v>
          </cell>
          <cell r="BG170">
            <v>0</v>
          </cell>
          <cell r="BI170">
            <v>0</v>
          </cell>
          <cell r="BO170">
            <v>0</v>
          </cell>
          <cell r="BQ170">
            <v>0</v>
          </cell>
          <cell r="BW170">
            <v>0</v>
          </cell>
          <cell r="BY170">
            <v>0</v>
          </cell>
          <cell r="CE170">
            <v>0</v>
          </cell>
          <cell r="CG170">
            <v>0</v>
          </cell>
          <cell r="CM170">
            <v>0</v>
          </cell>
          <cell r="CO170">
            <v>0</v>
          </cell>
          <cell r="CU170">
            <v>0</v>
          </cell>
          <cell r="CW170">
            <v>0</v>
          </cell>
          <cell r="DC170">
            <v>0</v>
          </cell>
          <cell r="DE170">
            <v>0</v>
          </cell>
          <cell r="DK170">
            <v>0</v>
          </cell>
          <cell r="DM170">
            <v>0</v>
          </cell>
          <cell r="DS170">
            <v>0</v>
          </cell>
          <cell r="DU170">
            <v>0</v>
          </cell>
          <cell r="EA170">
            <v>0</v>
          </cell>
          <cell r="EC170">
            <v>0</v>
          </cell>
          <cell r="EE170">
            <v>0</v>
          </cell>
          <cell r="EG170">
            <v>0</v>
          </cell>
          <cell r="EI170">
            <v>0</v>
          </cell>
          <cell r="EK170">
            <v>0</v>
          </cell>
          <cell r="EM170">
            <v>0</v>
          </cell>
          <cell r="EO170">
            <v>0</v>
          </cell>
          <cell r="EQ170">
            <v>0</v>
          </cell>
          <cell r="ES170">
            <v>0</v>
          </cell>
          <cell r="EU170">
            <v>0</v>
          </cell>
          <cell r="EW170">
            <v>0</v>
          </cell>
          <cell r="EY170">
            <v>0</v>
          </cell>
          <cell r="FA170">
            <v>0</v>
          </cell>
          <cell r="FC170">
            <v>0</v>
          </cell>
          <cell r="FG170">
            <v>0</v>
          </cell>
          <cell r="FI170">
            <v>0</v>
          </cell>
        </row>
        <row r="171">
          <cell r="E171" t="str">
            <v>TOTALE ATTIVO</v>
          </cell>
          <cell r="K171">
            <v>0</v>
          </cell>
          <cell r="M171">
            <v>0</v>
          </cell>
          <cell r="S171">
            <v>0</v>
          </cell>
          <cell r="U171">
            <v>0</v>
          </cell>
          <cell r="AA171">
            <v>0</v>
          </cell>
          <cell r="AC171">
            <v>0</v>
          </cell>
          <cell r="AI171">
            <v>0</v>
          </cell>
          <cell r="AK171">
            <v>0</v>
          </cell>
          <cell r="AQ171">
            <v>0</v>
          </cell>
          <cell r="AS171">
            <v>0</v>
          </cell>
          <cell r="AY171">
            <v>0</v>
          </cell>
          <cell r="BA171">
            <v>0</v>
          </cell>
          <cell r="BG171">
            <v>0</v>
          </cell>
          <cell r="BI171">
            <v>0</v>
          </cell>
          <cell r="BO171">
            <v>0</v>
          </cell>
          <cell r="BQ171">
            <v>0</v>
          </cell>
          <cell r="BW171">
            <v>0</v>
          </cell>
          <cell r="BY171">
            <v>0</v>
          </cell>
          <cell r="CE171">
            <v>0</v>
          </cell>
          <cell r="CG171">
            <v>0</v>
          </cell>
          <cell r="CM171">
            <v>0</v>
          </cell>
          <cell r="CO171">
            <v>0</v>
          </cell>
          <cell r="CU171">
            <v>0</v>
          </cell>
          <cell r="CW171">
            <v>0</v>
          </cell>
          <cell r="DC171">
            <v>0</v>
          </cell>
          <cell r="DE171">
            <v>0</v>
          </cell>
          <cell r="DK171">
            <v>0</v>
          </cell>
          <cell r="DM171">
            <v>0</v>
          </cell>
          <cell r="DS171">
            <v>0</v>
          </cell>
          <cell r="DU171">
            <v>0</v>
          </cell>
          <cell r="EA171">
            <v>0</v>
          </cell>
          <cell r="EC171">
            <v>0</v>
          </cell>
          <cell r="EE171">
            <v>349322</v>
          </cell>
          <cell r="EG171">
            <v>264142</v>
          </cell>
          <cell r="EI171">
            <v>85180</v>
          </cell>
          <cell r="EK171">
            <v>0.32247806104292387</v>
          </cell>
          <cell r="EM171">
            <v>349322</v>
          </cell>
          <cell r="EO171">
            <v>264142</v>
          </cell>
          <cell r="EQ171">
            <v>85180</v>
          </cell>
          <cell r="ES171">
            <v>0.32247806104292387</v>
          </cell>
          <cell r="EU171">
            <v>528898</v>
          </cell>
          <cell r="EW171">
            <v>370780</v>
          </cell>
          <cell r="EY171">
            <v>158118</v>
          </cell>
          <cell r="FA171">
            <v>0.42644694967366092</v>
          </cell>
          <cell r="FC171">
            <v>-189639</v>
          </cell>
          <cell r="FE171">
            <v>-82231</v>
          </cell>
          <cell r="FG171">
            <v>-107408</v>
          </cell>
          <cell r="FI171">
            <v>1.3061740706059759</v>
          </cell>
        </row>
        <row r="172">
          <cell r="C172" t="str">
            <v>ADZ999</v>
          </cell>
          <cell r="E172" t="str">
            <v>D)  CONTI D'ORDINE</v>
          </cell>
          <cell r="K172">
            <v>0</v>
          </cell>
          <cell r="M172">
            <v>0</v>
          </cell>
          <cell r="S172">
            <v>0</v>
          </cell>
          <cell r="U172">
            <v>0</v>
          </cell>
          <cell r="AA172">
            <v>0</v>
          </cell>
          <cell r="AC172">
            <v>0</v>
          </cell>
          <cell r="AI172">
            <v>0</v>
          </cell>
          <cell r="AK172">
            <v>0</v>
          </cell>
          <cell r="AQ172">
            <v>0</v>
          </cell>
          <cell r="AS172">
            <v>0</v>
          </cell>
          <cell r="AY172">
            <v>0</v>
          </cell>
          <cell r="BA172">
            <v>0</v>
          </cell>
          <cell r="BG172">
            <v>0</v>
          </cell>
          <cell r="BI172">
            <v>0</v>
          </cell>
          <cell r="BO172">
            <v>0</v>
          </cell>
          <cell r="BQ172">
            <v>0</v>
          </cell>
          <cell r="BW172">
            <v>0</v>
          </cell>
          <cell r="BY172">
            <v>0</v>
          </cell>
          <cell r="CE172">
            <v>0</v>
          </cell>
          <cell r="CG172">
            <v>0</v>
          </cell>
          <cell r="CM172">
            <v>0</v>
          </cell>
          <cell r="CO172">
            <v>0</v>
          </cell>
          <cell r="CU172">
            <v>0</v>
          </cell>
          <cell r="CW172">
            <v>0</v>
          </cell>
          <cell r="DC172">
            <v>0</v>
          </cell>
          <cell r="DE172">
            <v>0</v>
          </cell>
          <cell r="DK172">
            <v>0</v>
          </cell>
          <cell r="DM172">
            <v>0</v>
          </cell>
          <cell r="DS172">
            <v>0</v>
          </cell>
          <cell r="DU172">
            <v>0</v>
          </cell>
          <cell r="EA172">
            <v>0</v>
          </cell>
          <cell r="EC172">
            <v>0</v>
          </cell>
          <cell r="EE172">
            <v>495</v>
          </cell>
          <cell r="EG172">
            <v>495</v>
          </cell>
          <cell r="EI172">
            <v>0</v>
          </cell>
          <cell r="EK172">
            <v>0</v>
          </cell>
          <cell r="EM172">
            <v>495</v>
          </cell>
          <cell r="EO172">
            <v>495</v>
          </cell>
          <cell r="EQ172">
            <v>0</v>
          </cell>
          <cell r="ES172">
            <v>0</v>
          </cell>
          <cell r="EU172">
            <v>0</v>
          </cell>
          <cell r="EW172">
            <v>0</v>
          </cell>
          <cell r="EY172">
            <v>0</v>
          </cell>
          <cell r="FA172">
            <v>0</v>
          </cell>
          <cell r="FC172">
            <v>0</v>
          </cell>
          <cell r="FG172">
            <v>0</v>
          </cell>
          <cell r="FI172">
            <v>0</v>
          </cell>
        </row>
        <row r="173">
          <cell r="C173" t="str">
            <v>ADA000</v>
          </cell>
          <cell r="E173" t="str">
            <v>D.I) CANONI DI LEASING ANCORA DA PAGARE</v>
          </cell>
          <cell r="K173">
            <v>0</v>
          </cell>
          <cell r="M173">
            <v>0</v>
          </cell>
          <cell r="S173">
            <v>0</v>
          </cell>
          <cell r="U173">
            <v>0</v>
          </cell>
          <cell r="AA173">
            <v>0</v>
          </cell>
          <cell r="AC173">
            <v>0</v>
          </cell>
          <cell r="AI173">
            <v>0</v>
          </cell>
          <cell r="AK173">
            <v>0</v>
          </cell>
          <cell r="AQ173">
            <v>0</v>
          </cell>
          <cell r="AS173">
            <v>0</v>
          </cell>
          <cell r="AY173">
            <v>0</v>
          </cell>
          <cell r="BA173">
            <v>0</v>
          </cell>
          <cell r="BG173">
            <v>0</v>
          </cell>
          <cell r="BI173">
            <v>0</v>
          </cell>
          <cell r="BO173">
            <v>0</v>
          </cell>
          <cell r="BQ173">
            <v>0</v>
          </cell>
          <cell r="BW173">
            <v>0</v>
          </cell>
          <cell r="BY173">
            <v>0</v>
          </cell>
          <cell r="CE173">
            <v>0</v>
          </cell>
          <cell r="CG173">
            <v>0</v>
          </cell>
          <cell r="CM173">
            <v>0</v>
          </cell>
          <cell r="CO173">
            <v>0</v>
          </cell>
          <cell r="CU173">
            <v>0</v>
          </cell>
          <cell r="CW173">
            <v>0</v>
          </cell>
          <cell r="DC173">
            <v>0</v>
          </cell>
          <cell r="DE173">
            <v>0</v>
          </cell>
          <cell r="DK173">
            <v>0</v>
          </cell>
          <cell r="DM173">
            <v>0</v>
          </cell>
          <cell r="DS173">
            <v>0</v>
          </cell>
          <cell r="DU173">
            <v>0</v>
          </cell>
          <cell r="EA173">
            <v>0</v>
          </cell>
          <cell r="EC173">
            <v>0</v>
          </cell>
          <cell r="EE173">
            <v>350</v>
          </cell>
          <cell r="EG173">
            <v>350</v>
          </cell>
          <cell r="EI173">
            <v>0</v>
          </cell>
          <cell r="EK173">
            <v>0</v>
          </cell>
          <cell r="EM173">
            <v>350</v>
          </cell>
          <cell r="EO173">
            <v>350</v>
          </cell>
          <cell r="EQ173">
            <v>0</v>
          </cell>
          <cell r="ES173">
            <v>0</v>
          </cell>
          <cell r="EU173">
            <v>0</v>
          </cell>
          <cell r="EW173">
            <v>0</v>
          </cell>
          <cell r="EY173">
            <v>0</v>
          </cell>
          <cell r="FA173">
            <v>0</v>
          </cell>
          <cell r="FC173">
            <v>0</v>
          </cell>
          <cell r="FG173">
            <v>0</v>
          </cell>
          <cell r="FI173">
            <v>0</v>
          </cell>
        </row>
        <row r="174">
          <cell r="C174" t="str">
            <v>ADA010</v>
          </cell>
          <cell r="E174" t="str">
            <v>D.II) DEPOSITI CAUZIONALI</v>
          </cell>
          <cell r="K174">
            <v>0</v>
          </cell>
          <cell r="M174">
            <v>0</v>
          </cell>
          <cell r="S174">
            <v>0</v>
          </cell>
          <cell r="U174">
            <v>0</v>
          </cell>
          <cell r="AA174">
            <v>0</v>
          </cell>
          <cell r="AC174">
            <v>0</v>
          </cell>
          <cell r="AI174">
            <v>0</v>
          </cell>
          <cell r="AK174">
            <v>0</v>
          </cell>
          <cell r="AQ174">
            <v>0</v>
          </cell>
          <cell r="AS174">
            <v>0</v>
          </cell>
          <cell r="AY174">
            <v>0</v>
          </cell>
          <cell r="BA174">
            <v>0</v>
          </cell>
          <cell r="BG174">
            <v>0</v>
          </cell>
          <cell r="BI174">
            <v>0</v>
          </cell>
          <cell r="BO174">
            <v>0</v>
          </cell>
          <cell r="BQ174">
            <v>0</v>
          </cell>
          <cell r="BW174">
            <v>0</v>
          </cell>
          <cell r="BY174">
            <v>0</v>
          </cell>
          <cell r="CE174">
            <v>0</v>
          </cell>
          <cell r="CG174">
            <v>0</v>
          </cell>
          <cell r="CM174">
            <v>0</v>
          </cell>
          <cell r="CO174">
            <v>0</v>
          </cell>
          <cell r="CU174">
            <v>0</v>
          </cell>
          <cell r="CW174">
            <v>0</v>
          </cell>
          <cell r="DC174">
            <v>0</v>
          </cell>
          <cell r="DE174">
            <v>0</v>
          </cell>
          <cell r="DK174">
            <v>0</v>
          </cell>
          <cell r="DM174">
            <v>0</v>
          </cell>
          <cell r="DS174">
            <v>0</v>
          </cell>
          <cell r="DU174">
            <v>0</v>
          </cell>
          <cell r="EA174">
            <v>0</v>
          </cell>
          <cell r="EC174">
            <v>0</v>
          </cell>
          <cell r="EE174">
            <v>72</v>
          </cell>
          <cell r="EG174">
            <v>72</v>
          </cell>
          <cell r="EI174">
            <v>0</v>
          </cell>
          <cell r="EK174">
            <v>0</v>
          </cell>
          <cell r="EM174">
            <v>72</v>
          </cell>
          <cell r="EO174">
            <v>72</v>
          </cell>
          <cell r="EQ174">
            <v>0</v>
          </cell>
          <cell r="ES174">
            <v>0</v>
          </cell>
          <cell r="EU174">
            <v>0</v>
          </cell>
          <cell r="EW174">
            <v>0</v>
          </cell>
          <cell r="EY174">
            <v>0</v>
          </cell>
          <cell r="FA174">
            <v>0</v>
          </cell>
          <cell r="FC174">
            <v>0</v>
          </cell>
          <cell r="FG174">
            <v>0</v>
          </cell>
          <cell r="FI174">
            <v>0</v>
          </cell>
        </row>
        <row r="175">
          <cell r="C175" t="str">
            <v>ADA020</v>
          </cell>
          <cell r="E175" t="str">
            <v>D.III) BENI IN COMODATO</v>
          </cell>
          <cell r="K175">
            <v>0</v>
          </cell>
          <cell r="M175">
            <v>0</v>
          </cell>
          <cell r="S175">
            <v>0</v>
          </cell>
          <cell r="U175">
            <v>0</v>
          </cell>
          <cell r="AA175">
            <v>0</v>
          </cell>
          <cell r="AC175">
            <v>0</v>
          </cell>
          <cell r="AI175">
            <v>0</v>
          </cell>
          <cell r="AK175">
            <v>0</v>
          </cell>
          <cell r="AQ175">
            <v>0</v>
          </cell>
          <cell r="AS175">
            <v>0</v>
          </cell>
          <cell r="AY175">
            <v>0</v>
          </cell>
          <cell r="BA175">
            <v>0</v>
          </cell>
          <cell r="BG175">
            <v>0</v>
          </cell>
          <cell r="BI175">
            <v>0</v>
          </cell>
          <cell r="BO175">
            <v>0</v>
          </cell>
          <cell r="BQ175">
            <v>0</v>
          </cell>
          <cell r="BW175">
            <v>0</v>
          </cell>
          <cell r="BY175">
            <v>0</v>
          </cell>
          <cell r="CE175">
            <v>0</v>
          </cell>
          <cell r="CG175">
            <v>0</v>
          </cell>
          <cell r="CM175">
            <v>0</v>
          </cell>
          <cell r="CO175">
            <v>0</v>
          </cell>
          <cell r="CU175">
            <v>0</v>
          </cell>
          <cell r="CW175">
            <v>0</v>
          </cell>
          <cell r="DC175">
            <v>0</v>
          </cell>
          <cell r="DE175">
            <v>0</v>
          </cell>
          <cell r="DK175">
            <v>0</v>
          </cell>
          <cell r="DM175">
            <v>0</v>
          </cell>
          <cell r="DS175">
            <v>0</v>
          </cell>
          <cell r="DU175">
            <v>0</v>
          </cell>
          <cell r="EA175">
            <v>0</v>
          </cell>
          <cell r="EC175">
            <v>0</v>
          </cell>
          <cell r="EE175">
            <v>0</v>
          </cell>
          <cell r="EG175">
            <v>0</v>
          </cell>
          <cell r="EI175">
            <v>0</v>
          </cell>
          <cell r="EK175">
            <v>0</v>
          </cell>
          <cell r="EM175">
            <v>0</v>
          </cell>
          <cell r="EO175">
            <v>0</v>
          </cell>
          <cell r="EQ175">
            <v>0</v>
          </cell>
          <cell r="ES175">
            <v>0</v>
          </cell>
          <cell r="EU175">
            <v>0</v>
          </cell>
          <cell r="EW175">
            <v>0</v>
          </cell>
          <cell r="EY175">
            <v>0</v>
          </cell>
          <cell r="FA175">
            <v>0</v>
          </cell>
          <cell r="FC175">
            <v>0</v>
          </cell>
          <cell r="FG175">
            <v>0</v>
          </cell>
          <cell r="FI175">
            <v>0</v>
          </cell>
        </row>
        <row r="176">
          <cell r="C176" t="str">
            <v>ADA030</v>
          </cell>
          <cell r="E176" t="str">
            <v>D.IV) ALTRI CONTI D'ORDINE</v>
          </cell>
          <cell r="K176">
            <v>0</v>
          </cell>
          <cell r="M176">
            <v>0</v>
          </cell>
          <cell r="S176">
            <v>0</v>
          </cell>
          <cell r="U176">
            <v>0</v>
          </cell>
          <cell r="AA176">
            <v>0</v>
          </cell>
          <cell r="AC176">
            <v>0</v>
          </cell>
          <cell r="AI176">
            <v>0</v>
          </cell>
          <cell r="AK176">
            <v>0</v>
          </cell>
          <cell r="AQ176">
            <v>0</v>
          </cell>
          <cell r="AS176">
            <v>0</v>
          </cell>
          <cell r="AY176">
            <v>0</v>
          </cell>
          <cell r="BA176">
            <v>0</v>
          </cell>
          <cell r="BG176">
            <v>0</v>
          </cell>
          <cell r="BI176">
            <v>0</v>
          </cell>
          <cell r="BO176">
            <v>0</v>
          </cell>
          <cell r="BQ176">
            <v>0</v>
          </cell>
          <cell r="BW176">
            <v>0</v>
          </cell>
          <cell r="BY176">
            <v>0</v>
          </cell>
          <cell r="CE176">
            <v>0</v>
          </cell>
          <cell r="CG176">
            <v>0</v>
          </cell>
          <cell r="CM176">
            <v>0</v>
          </cell>
          <cell r="CO176">
            <v>0</v>
          </cell>
          <cell r="CU176">
            <v>0</v>
          </cell>
          <cell r="CW176">
            <v>0</v>
          </cell>
          <cell r="DC176">
            <v>0</v>
          </cell>
          <cell r="DE176">
            <v>0</v>
          </cell>
          <cell r="DK176">
            <v>0</v>
          </cell>
          <cell r="DM176">
            <v>0</v>
          </cell>
          <cell r="DS176">
            <v>0</v>
          </cell>
          <cell r="DU176">
            <v>0</v>
          </cell>
          <cell r="EA176">
            <v>0</v>
          </cell>
          <cell r="EC176">
            <v>0</v>
          </cell>
          <cell r="EE176">
            <v>73</v>
          </cell>
          <cell r="EG176">
            <v>73</v>
          </cell>
          <cell r="EI176">
            <v>0</v>
          </cell>
          <cell r="EK176">
            <v>0</v>
          </cell>
          <cell r="EM176">
            <v>73</v>
          </cell>
          <cell r="EO176">
            <v>73</v>
          </cell>
          <cell r="EQ176">
            <v>0</v>
          </cell>
          <cell r="ES176">
            <v>0</v>
          </cell>
          <cell r="EU176">
            <v>0</v>
          </cell>
          <cell r="EW176">
            <v>0</v>
          </cell>
          <cell r="EY176">
            <v>0</v>
          </cell>
          <cell r="FA176">
            <v>0</v>
          </cell>
          <cell r="FC176">
            <v>0</v>
          </cell>
          <cell r="FG176">
            <v>0</v>
          </cell>
          <cell r="FI176">
            <v>0</v>
          </cell>
        </row>
        <row r="177">
          <cell r="E177" t="str">
            <v>TOTALE CONTI D'ORDINE</v>
          </cell>
          <cell r="H177">
            <v>0</v>
          </cell>
          <cell r="K177">
            <v>0</v>
          </cell>
          <cell r="M177">
            <v>0</v>
          </cell>
          <cell r="S177">
            <v>0</v>
          </cell>
          <cell r="U177">
            <v>0</v>
          </cell>
          <cell r="AA177">
            <v>0</v>
          </cell>
          <cell r="AC177">
            <v>0</v>
          </cell>
          <cell r="AI177">
            <v>0</v>
          </cell>
          <cell r="AK177">
            <v>0</v>
          </cell>
          <cell r="AQ177">
            <v>0</v>
          </cell>
          <cell r="AS177">
            <v>0</v>
          </cell>
          <cell r="AY177">
            <v>0</v>
          </cell>
          <cell r="BA177">
            <v>0</v>
          </cell>
          <cell r="BG177">
            <v>0</v>
          </cell>
          <cell r="BI177">
            <v>0</v>
          </cell>
          <cell r="BO177">
            <v>0</v>
          </cell>
          <cell r="BQ177">
            <v>0</v>
          </cell>
          <cell r="BW177">
            <v>0</v>
          </cell>
          <cell r="BY177">
            <v>0</v>
          </cell>
          <cell r="CE177">
            <v>0</v>
          </cell>
          <cell r="CG177">
            <v>0</v>
          </cell>
          <cell r="CM177">
            <v>0</v>
          </cell>
          <cell r="CO177">
            <v>0</v>
          </cell>
          <cell r="CU177">
            <v>0</v>
          </cell>
          <cell r="CW177">
            <v>0</v>
          </cell>
          <cell r="DC177">
            <v>0</v>
          </cell>
          <cell r="DE177">
            <v>0</v>
          </cell>
          <cell r="DK177">
            <v>0</v>
          </cell>
          <cell r="DM177">
            <v>0</v>
          </cell>
          <cell r="DS177">
            <v>0</v>
          </cell>
          <cell r="DU177">
            <v>0</v>
          </cell>
          <cell r="EA177">
            <v>0</v>
          </cell>
          <cell r="EC177">
            <v>0</v>
          </cell>
          <cell r="EE177">
            <v>495</v>
          </cell>
          <cell r="EG177">
            <v>495</v>
          </cell>
          <cell r="EI177">
            <v>0</v>
          </cell>
          <cell r="EK177">
            <v>0</v>
          </cell>
          <cell r="EM177">
            <v>495</v>
          </cell>
          <cell r="EN177">
            <v>0</v>
          </cell>
          <cell r="EO177">
            <v>495</v>
          </cell>
          <cell r="EQ177">
            <v>0</v>
          </cell>
          <cell r="ES177">
            <v>0</v>
          </cell>
          <cell r="EU177">
            <v>0</v>
          </cell>
          <cell r="EW177">
            <v>0</v>
          </cell>
          <cell r="EY177">
            <v>0</v>
          </cell>
          <cell r="FA177">
            <v>0</v>
          </cell>
          <cell r="FC177">
            <v>0</v>
          </cell>
          <cell r="FE177">
            <v>0</v>
          </cell>
          <cell r="FG177">
            <v>0</v>
          </cell>
          <cell r="FI177">
            <v>0</v>
          </cell>
        </row>
        <row r="178">
          <cell r="EE178" t="e">
            <v>#N/A</v>
          </cell>
        </row>
        <row r="179">
          <cell r="C179" t="str">
            <v>PAZ999</v>
          </cell>
          <cell r="E179" t="str">
            <v>A)  PATRIMONIO NETTO</v>
          </cell>
          <cell r="K179">
            <v>0</v>
          </cell>
          <cell r="M179">
            <v>0</v>
          </cell>
          <cell r="S179">
            <v>0</v>
          </cell>
          <cell r="U179">
            <v>0</v>
          </cell>
          <cell r="AA179">
            <v>0</v>
          </cell>
          <cell r="AC179">
            <v>0</v>
          </cell>
          <cell r="AI179">
            <v>0</v>
          </cell>
          <cell r="AK179">
            <v>0</v>
          </cell>
          <cell r="AQ179">
            <v>0</v>
          </cell>
          <cell r="AS179">
            <v>0</v>
          </cell>
          <cell r="AY179">
            <v>0</v>
          </cell>
          <cell r="BA179">
            <v>0</v>
          </cell>
          <cell r="BG179">
            <v>0</v>
          </cell>
          <cell r="BI179">
            <v>0</v>
          </cell>
          <cell r="BO179">
            <v>0</v>
          </cell>
          <cell r="BQ179">
            <v>0</v>
          </cell>
          <cell r="BW179">
            <v>0</v>
          </cell>
          <cell r="BY179">
            <v>0</v>
          </cell>
          <cell r="CE179">
            <v>0</v>
          </cell>
          <cell r="CG179">
            <v>0</v>
          </cell>
          <cell r="CM179">
            <v>0</v>
          </cell>
          <cell r="CO179">
            <v>0</v>
          </cell>
          <cell r="CU179">
            <v>0</v>
          </cell>
          <cell r="CW179">
            <v>0</v>
          </cell>
          <cell r="DC179">
            <v>0</v>
          </cell>
          <cell r="DE179">
            <v>0</v>
          </cell>
          <cell r="DK179">
            <v>0</v>
          </cell>
          <cell r="DM179">
            <v>0</v>
          </cell>
          <cell r="DS179">
            <v>0</v>
          </cell>
          <cell r="DU179">
            <v>0</v>
          </cell>
          <cell r="EA179">
            <v>0</v>
          </cell>
          <cell r="EC179">
            <v>0</v>
          </cell>
          <cell r="EE179">
            <v>-161110</v>
          </cell>
          <cell r="EG179">
            <v>-199811</v>
          </cell>
          <cell r="EI179">
            <v>38701</v>
          </cell>
          <cell r="EK179">
            <v>-0.19368803519325764</v>
          </cell>
          <cell r="EM179">
            <v>-161110</v>
          </cell>
          <cell r="EO179">
            <v>-199811</v>
          </cell>
          <cell r="EQ179">
            <v>38701</v>
          </cell>
          <cell r="ES179">
            <v>-0.19368803519325764</v>
          </cell>
          <cell r="EU179">
            <v>148280</v>
          </cell>
          <cell r="EW179">
            <v>115635</v>
          </cell>
          <cell r="EY179">
            <v>32645</v>
          </cell>
          <cell r="FA179">
            <v>0.28231071907294503</v>
          </cell>
          <cell r="FC179">
            <v>-7540</v>
          </cell>
          <cell r="FG179">
            <v>-7540</v>
          </cell>
          <cell r="FI179" t="e">
            <v>#DIV/0!</v>
          </cell>
        </row>
        <row r="180">
          <cell r="C180" t="str">
            <v>PAA000</v>
          </cell>
          <cell r="E180" t="str">
            <v>A.I) FONDO DI DOTAZIONE</v>
          </cell>
          <cell r="K180">
            <v>0</v>
          </cell>
          <cell r="M180">
            <v>0</v>
          </cell>
          <cell r="S180">
            <v>0</v>
          </cell>
          <cell r="U180">
            <v>0</v>
          </cell>
          <cell r="AA180">
            <v>0</v>
          </cell>
          <cell r="AC180">
            <v>0</v>
          </cell>
          <cell r="AI180">
            <v>0</v>
          </cell>
          <cell r="AK180">
            <v>0</v>
          </cell>
          <cell r="AQ180">
            <v>0</v>
          </cell>
          <cell r="AS180">
            <v>0</v>
          </cell>
          <cell r="AY180">
            <v>0</v>
          </cell>
          <cell r="BA180">
            <v>0</v>
          </cell>
          <cell r="BG180">
            <v>0</v>
          </cell>
          <cell r="BI180">
            <v>0</v>
          </cell>
          <cell r="BO180">
            <v>0</v>
          </cell>
          <cell r="BQ180">
            <v>0</v>
          </cell>
          <cell r="BW180">
            <v>0</v>
          </cell>
          <cell r="BY180">
            <v>0</v>
          </cell>
          <cell r="CE180">
            <v>0</v>
          </cell>
          <cell r="CG180">
            <v>0</v>
          </cell>
          <cell r="CM180">
            <v>0</v>
          </cell>
          <cell r="CO180">
            <v>0</v>
          </cell>
          <cell r="CU180">
            <v>0</v>
          </cell>
          <cell r="CW180">
            <v>0</v>
          </cell>
          <cell r="DC180">
            <v>0</v>
          </cell>
          <cell r="DE180">
            <v>0</v>
          </cell>
          <cell r="DK180">
            <v>0</v>
          </cell>
          <cell r="DM180">
            <v>0</v>
          </cell>
          <cell r="DS180">
            <v>0</v>
          </cell>
          <cell r="DU180">
            <v>0</v>
          </cell>
          <cell r="EA180">
            <v>0</v>
          </cell>
          <cell r="EC180">
            <v>0</v>
          </cell>
          <cell r="EE180">
            <v>49566</v>
          </cell>
          <cell r="EG180">
            <v>-34907</v>
          </cell>
          <cell r="EI180">
            <v>84473</v>
          </cell>
          <cell r="EK180">
            <v>-2.419944423754548</v>
          </cell>
          <cell r="EM180">
            <v>49566</v>
          </cell>
          <cell r="EO180">
            <v>-34907</v>
          </cell>
          <cell r="EQ180">
            <v>84473</v>
          </cell>
          <cell r="ES180">
            <v>-2.419944423754548</v>
          </cell>
          <cell r="EU180">
            <v>109908</v>
          </cell>
          <cell r="EW180">
            <v>97743</v>
          </cell>
          <cell r="EY180">
            <v>12165</v>
          </cell>
          <cell r="FA180">
            <v>0.12445904054510297</v>
          </cell>
          <cell r="FC180">
            <v>-7540</v>
          </cell>
          <cell r="FG180">
            <v>-7540</v>
          </cell>
          <cell r="FI180" t="e">
            <v>#DIV/0!</v>
          </cell>
        </row>
        <row r="181">
          <cell r="C181" t="str">
            <v>PAA010</v>
          </cell>
          <cell r="E181" t="str">
            <v>A.II) FINANZIAMENTI PER INVESTIMENTI</v>
          </cell>
          <cell r="K181">
            <v>0</v>
          </cell>
          <cell r="M181">
            <v>0</v>
          </cell>
          <cell r="S181">
            <v>0</v>
          </cell>
          <cell r="U181">
            <v>0</v>
          </cell>
          <cell r="AA181">
            <v>0</v>
          </cell>
          <cell r="AC181">
            <v>0</v>
          </cell>
          <cell r="AI181">
            <v>0</v>
          </cell>
          <cell r="AK181">
            <v>0</v>
          </cell>
          <cell r="AQ181">
            <v>0</v>
          </cell>
          <cell r="AS181">
            <v>0</v>
          </cell>
          <cell r="AY181">
            <v>0</v>
          </cell>
          <cell r="BA181">
            <v>0</v>
          </cell>
          <cell r="BG181">
            <v>0</v>
          </cell>
          <cell r="BI181">
            <v>0</v>
          </cell>
          <cell r="BO181">
            <v>0</v>
          </cell>
          <cell r="BQ181">
            <v>0</v>
          </cell>
          <cell r="BW181">
            <v>0</v>
          </cell>
          <cell r="BY181">
            <v>0</v>
          </cell>
          <cell r="CE181">
            <v>0</v>
          </cell>
          <cell r="CG181">
            <v>0</v>
          </cell>
          <cell r="CM181">
            <v>0</v>
          </cell>
          <cell r="CO181">
            <v>0</v>
          </cell>
          <cell r="CU181">
            <v>0</v>
          </cell>
          <cell r="CW181">
            <v>0</v>
          </cell>
          <cell r="DC181">
            <v>0</v>
          </cell>
          <cell r="DE181">
            <v>0</v>
          </cell>
          <cell r="DK181">
            <v>0</v>
          </cell>
          <cell r="DM181">
            <v>0</v>
          </cell>
          <cell r="DS181">
            <v>0</v>
          </cell>
          <cell r="DU181">
            <v>0</v>
          </cell>
          <cell r="EA181">
            <v>0</v>
          </cell>
          <cell r="EC181">
            <v>0</v>
          </cell>
          <cell r="EE181">
            <v>103716</v>
          </cell>
          <cell r="EG181">
            <v>96355</v>
          </cell>
          <cell r="EI181">
            <v>7361</v>
          </cell>
          <cell r="EK181">
            <v>7.639458253334025E-2</v>
          </cell>
          <cell r="EM181">
            <v>103716</v>
          </cell>
          <cell r="EO181">
            <v>96355</v>
          </cell>
          <cell r="EQ181">
            <v>7361</v>
          </cell>
          <cell r="ES181">
            <v>7.639458253334025E-2</v>
          </cell>
          <cell r="EU181">
            <v>0</v>
          </cell>
          <cell r="EW181">
            <v>0</v>
          </cell>
          <cell r="EY181">
            <v>0</v>
          </cell>
          <cell r="FA181">
            <v>0</v>
          </cell>
          <cell r="FC181">
            <v>0</v>
          </cell>
          <cell r="FG181">
            <v>0</v>
          </cell>
          <cell r="FI181">
            <v>0</v>
          </cell>
        </row>
        <row r="182">
          <cell r="C182" t="str">
            <v>PAA020</v>
          </cell>
          <cell r="E182" t="str">
            <v>A.II.1) Finanziamenti per beni di prima dotazione</v>
          </cell>
          <cell r="K182">
            <v>0</v>
          </cell>
          <cell r="M182">
            <v>0</v>
          </cell>
          <cell r="S182">
            <v>0</v>
          </cell>
          <cell r="U182">
            <v>0</v>
          </cell>
          <cell r="AA182">
            <v>0</v>
          </cell>
          <cell r="AC182">
            <v>0</v>
          </cell>
          <cell r="AI182">
            <v>0</v>
          </cell>
          <cell r="AK182">
            <v>0</v>
          </cell>
          <cell r="AQ182">
            <v>0</v>
          </cell>
          <cell r="AS182">
            <v>0</v>
          </cell>
          <cell r="AY182">
            <v>0</v>
          </cell>
          <cell r="BA182">
            <v>0</v>
          </cell>
          <cell r="BG182">
            <v>0</v>
          </cell>
          <cell r="BI182">
            <v>0</v>
          </cell>
          <cell r="BO182">
            <v>0</v>
          </cell>
          <cell r="BQ182">
            <v>0</v>
          </cell>
          <cell r="BW182">
            <v>0</v>
          </cell>
          <cell r="BY182">
            <v>0</v>
          </cell>
          <cell r="CE182">
            <v>0</v>
          </cell>
          <cell r="CG182">
            <v>0</v>
          </cell>
          <cell r="CM182">
            <v>0</v>
          </cell>
          <cell r="CO182">
            <v>0</v>
          </cell>
          <cell r="CU182">
            <v>0</v>
          </cell>
          <cell r="CW182">
            <v>0</v>
          </cell>
          <cell r="DC182">
            <v>0</v>
          </cell>
          <cell r="DE182">
            <v>0</v>
          </cell>
          <cell r="DK182">
            <v>0</v>
          </cell>
          <cell r="DM182">
            <v>0</v>
          </cell>
          <cell r="DS182">
            <v>0</v>
          </cell>
          <cell r="DU182">
            <v>0</v>
          </cell>
          <cell r="EA182">
            <v>0</v>
          </cell>
          <cell r="EC182">
            <v>0</v>
          </cell>
          <cell r="EE182">
            <v>0</v>
          </cell>
          <cell r="EG182">
            <v>0</v>
          </cell>
          <cell r="EI182">
            <v>0</v>
          </cell>
          <cell r="EK182">
            <v>0</v>
          </cell>
          <cell r="EM182">
            <v>0</v>
          </cell>
          <cell r="EO182">
            <v>0</v>
          </cell>
          <cell r="EQ182">
            <v>0</v>
          </cell>
          <cell r="ES182">
            <v>0</v>
          </cell>
          <cell r="EU182">
            <v>0</v>
          </cell>
          <cell r="EW182">
            <v>0</v>
          </cell>
          <cell r="EY182">
            <v>0</v>
          </cell>
          <cell r="FA182">
            <v>0</v>
          </cell>
          <cell r="FC182">
            <v>0</v>
          </cell>
          <cell r="FG182">
            <v>0</v>
          </cell>
          <cell r="FI182">
            <v>0</v>
          </cell>
        </row>
        <row r="183">
          <cell r="C183" t="str">
            <v>PAA030</v>
          </cell>
          <cell r="E183" t="str">
            <v>A.II.2) Finanziamenti da Stato per investimenti</v>
          </cell>
          <cell r="K183">
            <v>0</v>
          </cell>
          <cell r="M183">
            <v>0</v>
          </cell>
          <cell r="S183">
            <v>0</v>
          </cell>
          <cell r="U183">
            <v>0</v>
          </cell>
          <cell r="AA183">
            <v>0</v>
          </cell>
          <cell r="AC183">
            <v>0</v>
          </cell>
          <cell r="AI183">
            <v>0</v>
          </cell>
          <cell r="AK183">
            <v>0</v>
          </cell>
          <cell r="AQ183">
            <v>0</v>
          </cell>
          <cell r="AS183">
            <v>0</v>
          </cell>
          <cell r="AY183">
            <v>0</v>
          </cell>
          <cell r="BA183">
            <v>0</v>
          </cell>
          <cell r="BG183">
            <v>0</v>
          </cell>
          <cell r="BI183">
            <v>0</v>
          </cell>
          <cell r="BO183">
            <v>0</v>
          </cell>
          <cell r="BQ183">
            <v>0</v>
          </cell>
          <cell r="BW183">
            <v>0</v>
          </cell>
          <cell r="BY183">
            <v>0</v>
          </cell>
          <cell r="CE183">
            <v>0</v>
          </cell>
          <cell r="CG183">
            <v>0</v>
          </cell>
          <cell r="CM183">
            <v>0</v>
          </cell>
          <cell r="CO183">
            <v>0</v>
          </cell>
          <cell r="CU183">
            <v>0</v>
          </cell>
          <cell r="CW183">
            <v>0</v>
          </cell>
          <cell r="DC183">
            <v>0</v>
          </cell>
          <cell r="DE183">
            <v>0</v>
          </cell>
          <cell r="DK183">
            <v>0</v>
          </cell>
          <cell r="DM183">
            <v>0</v>
          </cell>
          <cell r="DS183">
            <v>0</v>
          </cell>
          <cell r="DU183">
            <v>0</v>
          </cell>
          <cell r="EA183">
            <v>0</v>
          </cell>
          <cell r="EC183">
            <v>0</v>
          </cell>
          <cell r="EE183">
            <v>103716</v>
          </cell>
          <cell r="EG183">
            <v>96355</v>
          </cell>
          <cell r="EI183">
            <v>7361</v>
          </cell>
          <cell r="EK183">
            <v>7.639458253334025E-2</v>
          </cell>
          <cell r="EM183">
            <v>103716</v>
          </cell>
          <cell r="EO183">
            <v>96355</v>
          </cell>
          <cell r="EQ183">
            <v>7361</v>
          </cell>
          <cell r="ES183">
            <v>7.639458253334025E-2</v>
          </cell>
          <cell r="EU183">
            <v>0</v>
          </cell>
          <cell r="EW183">
            <v>0</v>
          </cell>
          <cell r="EY183">
            <v>0</v>
          </cell>
          <cell r="FA183">
            <v>0</v>
          </cell>
          <cell r="FC183">
            <v>0</v>
          </cell>
          <cell r="FG183">
            <v>0</v>
          </cell>
          <cell r="FI183">
            <v>0</v>
          </cell>
        </row>
        <row r="184">
          <cell r="C184" t="str">
            <v>PAA040</v>
          </cell>
          <cell r="E184" t="str">
            <v>A.II.2.a) Finanziamenti da Stato per investimenti - ex art. 20 legge 67/88</v>
          </cell>
          <cell r="K184">
            <v>0</v>
          </cell>
          <cell r="M184">
            <v>0</v>
          </cell>
          <cell r="S184">
            <v>0</v>
          </cell>
          <cell r="U184">
            <v>0</v>
          </cell>
          <cell r="AA184">
            <v>0</v>
          </cell>
          <cell r="AC184">
            <v>0</v>
          </cell>
          <cell r="AI184">
            <v>0</v>
          </cell>
          <cell r="AK184">
            <v>0</v>
          </cell>
          <cell r="AQ184">
            <v>0</v>
          </cell>
          <cell r="AS184">
            <v>0</v>
          </cell>
          <cell r="AY184">
            <v>0</v>
          </cell>
          <cell r="BA184">
            <v>0</v>
          </cell>
          <cell r="BG184">
            <v>0</v>
          </cell>
          <cell r="BI184">
            <v>0</v>
          </cell>
          <cell r="BO184">
            <v>0</v>
          </cell>
          <cell r="BQ184">
            <v>0</v>
          </cell>
          <cell r="BW184">
            <v>0</v>
          </cell>
          <cell r="BY184">
            <v>0</v>
          </cell>
          <cell r="CE184">
            <v>0</v>
          </cell>
          <cell r="CG184">
            <v>0</v>
          </cell>
          <cell r="CM184">
            <v>0</v>
          </cell>
          <cell r="CO184">
            <v>0</v>
          </cell>
          <cell r="CU184">
            <v>0</v>
          </cell>
          <cell r="CW184">
            <v>0</v>
          </cell>
          <cell r="DC184">
            <v>0</v>
          </cell>
          <cell r="DE184">
            <v>0</v>
          </cell>
          <cell r="DK184">
            <v>0</v>
          </cell>
          <cell r="DM184">
            <v>0</v>
          </cell>
          <cell r="DS184">
            <v>0</v>
          </cell>
          <cell r="DU184">
            <v>0</v>
          </cell>
          <cell r="EA184">
            <v>0</v>
          </cell>
          <cell r="EC184">
            <v>0</v>
          </cell>
          <cell r="EE184">
            <v>0</v>
          </cell>
          <cell r="EG184">
            <v>0</v>
          </cell>
          <cell r="EI184">
            <v>0</v>
          </cell>
          <cell r="EK184">
            <v>0</v>
          </cell>
          <cell r="EM184">
            <v>0</v>
          </cell>
          <cell r="EO184">
            <v>0</v>
          </cell>
          <cell r="EQ184">
            <v>0</v>
          </cell>
          <cell r="ES184">
            <v>0</v>
          </cell>
          <cell r="EU184">
            <v>0</v>
          </cell>
          <cell r="EW184">
            <v>0</v>
          </cell>
          <cell r="EY184">
            <v>0</v>
          </cell>
          <cell r="FA184">
            <v>0</v>
          </cell>
          <cell r="FC184">
            <v>0</v>
          </cell>
          <cell r="FG184">
            <v>0</v>
          </cell>
          <cell r="FI184">
            <v>0</v>
          </cell>
        </row>
        <row r="185">
          <cell r="C185" t="str">
            <v>PAA050</v>
          </cell>
          <cell r="E185" t="str">
            <v>A.II.2.b) Finanziamenti da Stato per investimenti - ricerca</v>
          </cell>
          <cell r="K185">
            <v>0</v>
          </cell>
          <cell r="M185">
            <v>0</v>
          </cell>
          <cell r="S185">
            <v>0</v>
          </cell>
          <cell r="U185">
            <v>0</v>
          </cell>
          <cell r="AA185">
            <v>0</v>
          </cell>
          <cell r="AC185">
            <v>0</v>
          </cell>
          <cell r="AI185">
            <v>0</v>
          </cell>
          <cell r="AK185">
            <v>0</v>
          </cell>
          <cell r="AQ185">
            <v>0</v>
          </cell>
          <cell r="AS185">
            <v>0</v>
          </cell>
          <cell r="AY185">
            <v>0</v>
          </cell>
          <cell r="BA185">
            <v>0</v>
          </cell>
          <cell r="BG185">
            <v>0</v>
          </cell>
          <cell r="BI185">
            <v>0</v>
          </cell>
          <cell r="BO185">
            <v>0</v>
          </cell>
          <cell r="BQ185">
            <v>0</v>
          </cell>
          <cell r="BW185">
            <v>0</v>
          </cell>
          <cell r="BY185">
            <v>0</v>
          </cell>
          <cell r="CE185">
            <v>0</v>
          </cell>
          <cell r="CG185">
            <v>0</v>
          </cell>
          <cell r="CM185">
            <v>0</v>
          </cell>
          <cell r="CO185">
            <v>0</v>
          </cell>
          <cell r="CU185">
            <v>0</v>
          </cell>
          <cell r="CW185">
            <v>0</v>
          </cell>
          <cell r="DC185">
            <v>0</v>
          </cell>
          <cell r="DE185">
            <v>0</v>
          </cell>
          <cell r="DK185">
            <v>0</v>
          </cell>
          <cell r="DM185">
            <v>0</v>
          </cell>
          <cell r="DS185">
            <v>0</v>
          </cell>
          <cell r="DU185">
            <v>0</v>
          </cell>
          <cell r="EA185">
            <v>0</v>
          </cell>
          <cell r="EC185">
            <v>0</v>
          </cell>
          <cell r="EE185">
            <v>0</v>
          </cell>
          <cell r="EG185">
            <v>0</v>
          </cell>
          <cell r="EI185">
            <v>0</v>
          </cell>
          <cell r="EK185">
            <v>0</v>
          </cell>
          <cell r="EM185">
            <v>0</v>
          </cell>
          <cell r="EO185">
            <v>0</v>
          </cell>
          <cell r="EQ185">
            <v>0</v>
          </cell>
          <cell r="ES185">
            <v>0</v>
          </cell>
          <cell r="EU185">
            <v>0</v>
          </cell>
          <cell r="EW185">
            <v>0</v>
          </cell>
          <cell r="EY185">
            <v>0</v>
          </cell>
          <cell r="FA185">
            <v>0</v>
          </cell>
          <cell r="FC185">
            <v>0</v>
          </cell>
          <cell r="FG185">
            <v>0</v>
          </cell>
          <cell r="FI185">
            <v>0</v>
          </cell>
        </row>
        <row r="186">
          <cell r="C186" t="str">
            <v>PAA060</v>
          </cell>
          <cell r="E186" t="str">
            <v>A.II.2.c) Finanziamenti da Stato per investimenti - altro</v>
          </cell>
          <cell r="K186">
            <v>0</v>
          </cell>
          <cell r="M186">
            <v>0</v>
          </cell>
          <cell r="S186">
            <v>0</v>
          </cell>
          <cell r="U186">
            <v>0</v>
          </cell>
          <cell r="AA186">
            <v>0</v>
          </cell>
          <cell r="AC186">
            <v>0</v>
          </cell>
          <cell r="AI186">
            <v>0</v>
          </cell>
          <cell r="AK186">
            <v>0</v>
          </cell>
          <cell r="AQ186">
            <v>0</v>
          </cell>
          <cell r="AS186">
            <v>0</v>
          </cell>
          <cell r="AY186">
            <v>0</v>
          </cell>
          <cell r="BA186">
            <v>0</v>
          </cell>
          <cell r="BG186">
            <v>0</v>
          </cell>
          <cell r="BI186">
            <v>0</v>
          </cell>
          <cell r="BO186">
            <v>0</v>
          </cell>
          <cell r="BQ186">
            <v>0</v>
          </cell>
          <cell r="BW186">
            <v>0</v>
          </cell>
          <cell r="BY186">
            <v>0</v>
          </cell>
          <cell r="CE186">
            <v>0</v>
          </cell>
          <cell r="CG186">
            <v>0</v>
          </cell>
          <cell r="CM186">
            <v>0</v>
          </cell>
          <cell r="CO186">
            <v>0</v>
          </cell>
          <cell r="CU186">
            <v>0</v>
          </cell>
          <cell r="CW186">
            <v>0</v>
          </cell>
          <cell r="DC186">
            <v>0</v>
          </cell>
          <cell r="DE186">
            <v>0</v>
          </cell>
          <cell r="DK186">
            <v>0</v>
          </cell>
          <cell r="DM186">
            <v>0</v>
          </cell>
          <cell r="DS186">
            <v>0</v>
          </cell>
          <cell r="DU186">
            <v>0</v>
          </cell>
          <cell r="EA186">
            <v>0</v>
          </cell>
          <cell r="EC186">
            <v>0</v>
          </cell>
          <cell r="EE186">
            <v>103716</v>
          </cell>
          <cell r="EG186">
            <v>96355</v>
          </cell>
          <cell r="EI186">
            <v>7361</v>
          </cell>
          <cell r="EK186">
            <v>7.639458253334025E-2</v>
          </cell>
          <cell r="EM186">
            <v>103716</v>
          </cell>
          <cell r="EO186">
            <v>96355</v>
          </cell>
          <cell r="EQ186">
            <v>7361</v>
          </cell>
          <cell r="ES186">
            <v>7.639458253334025E-2</v>
          </cell>
          <cell r="EU186">
            <v>0</v>
          </cell>
          <cell r="EW186">
            <v>0</v>
          </cell>
          <cell r="EY186">
            <v>0</v>
          </cell>
          <cell r="FA186">
            <v>0</v>
          </cell>
          <cell r="FC186">
            <v>0</v>
          </cell>
          <cell r="FG186">
            <v>0</v>
          </cell>
          <cell r="FI186">
            <v>0</v>
          </cell>
        </row>
        <row r="187">
          <cell r="C187" t="str">
            <v>PAA070</v>
          </cell>
          <cell r="E187" t="str">
            <v>A.II.3) Finanziamenti da Regione per investimenti</v>
          </cell>
          <cell r="K187">
            <v>0</v>
          </cell>
          <cell r="M187">
            <v>0</v>
          </cell>
          <cell r="S187">
            <v>0</v>
          </cell>
          <cell r="U187">
            <v>0</v>
          </cell>
          <cell r="AA187">
            <v>0</v>
          </cell>
          <cell r="AC187">
            <v>0</v>
          </cell>
          <cell r="AI187">
            <v>0</v>
          </cell>
          <cell r="AK187">
            <v>0</v>
          </cell>
          <cell r="AQ187">
            <v>0</v>
          </cell>
          <cell r="AS187">
            <v>0</v>
          </cell>
          <cell r="AY187">
            <v>0</v>
          </cell>
          <cell r="BA187">
            <v>0</v>
          </cell>
          <cell r="BG187">
            <v>0</v>
          </cell>
          <cell r="BI187">
            <v>0</v>
          </cell>
          <cell r="BO187">
            <v>0</v>
          </cell>
          <cell r="BQ187">
            <v>0</v>
          </cell>
          <cell r="BW187">
            <v>0</v>
          </cell>
          <cell r="BY187">
            <v>0</v>
          </cell>
          <cell r="CE187">
            <v>0</v>
          </cell>
          <cell r="CG187">
            <v>0</v>
          </cell>
          <cell r="CM187">
            <v>0</v>
          </cell>
          <cell r="CO187">
            <v>0</v>
          </cell>
          <cell r="CU187">
            <v>0</v>
          </cell>
          <cell r="CW187">
            <v>0</v>
          </cell>
          <cell r="DC187">
            <v>0</v>
          </cell>
          <cell r="DE187">
            <v>0</v>
          </cell>
          <cell r="DK187">
            <v>0</v>
          </cell>
          <cell r="DM187">
            <v>0</v>
          </cell>
          <cell r="DS187">
            <v>0</v>
          </cell>
          <cell r="DU187">
            <v>0</v>
          </cell>
          <cell r="EA187">
            <v>0</v>
          </cell>
          <cell r="EC187">
            <v>0</v>
          </cell>
          <cell r="EE187">
            <v>0</v>
          </cell>
          <cell r="EG187">
            <v>0</v>
          </cell>
          <cell r="EI187">
            <v>0</v>
          </cell>
          <cell r="EK187">
            <v>0</v>
          </cell>
          <cell r="EM187">
            <v>0</v>
          </cell>
          <cell r="EO187">
            <v>0</v>
          </cell>
          <cell r="EQ187">
            <v>0</v>
          </cell>
          <cell r="ES187">
            <v>0</v>
          </cell>
          <cell r="EU187">
            <v>0</v>
          </cell>
          <cell r="EW187">
            <v>0</v>
          </cell>
          <cell r="EY187">
            <v>0</v>
          </cell>
          <cell r="FA187">
            <v>0</v>
          </cell>
          <cell r="FC187">
            <v>0</v>
          </cell>
          <cell r="FG187">
            <v>0</v>
          </cell>
          <cell r="FI187">
            <v>0</v>
          </cell>
        </row>
        <row r="188">
          <cell r="C188" t="str">
            <v>PAA080</v>
          </cell>
          <cell r="E188" t="str">
            <v>A.II.4) Finanziamenti da altri soggetti pubblici per investimenti</v>
          </cell>
          <cell r="K188">
            <v>0</v>
          </cell>
          <cell r="M188">
            <v>0</v>
          </cell>
          <cell r="S188">
            <v>0</v>
          </cell>
          <cell r="U188">
            <v>0</v>
          </cell>
          <cell r="AA188">
            <v>0</v>
          </cell>
          <cell r="AC188">
            <v>0</v>
          </cell>
          <cell r="AI188">
            <v>0</v>
          </cell>
          <cell r="AK188">
            <v>0</v>
          </cell>
          <cell r="AQ188">
            <v>0</v>
          </cell>
          <cell r="AS188">
            <v>0</v>
          </cell>
          <cell r="AY188">
            <v>0</v>
          </cell>
          <cell r="BA188">
            <v>0</v>
          </cell>
          <cell r="BG188">
            <v>0</v>
          </cell>
          <cell r="BI188">
            <v>0</v>
          </cell>
          <cell r="BO188">
            <v>0</v>
          </cell>
          <cell r="BQ188">
            <v>0</v>
          </cell>
          <cell r="BW188">
            <v>0</v>
          </cell>
          <cell r="BY188">
            <v>0</v>
          </cell>
          <cell r="CE188">
            <v>0</v>
          </cell>
          <cell r="CG188">
            <v>0</v>
          </cell>
          <cell r="CM188">
            <v>0</v>
          </cell>
          <cell r="CO188">
            <v>0</v>
          </cell>
          <cell r="CU188">
            <v>0</v>
          </cell>
          <cell r="CW188">
            <v>0</v>
          </cell>
          <cell r="DC188">
            <v>0</v>
          </cell>
          <cell r="DE188">
            <v>0</v>
          </cell>
          <cell r="DK188">
            <v>0</v>
          </cell>
          <cell r="DM188">
            <v>0</v>
          </cell>
          <cell r="DS188">
            <v>0</v>
          </cell>
          <cell r="DU188">
            <v>0</v>
          </cell>
          <cell r="EA188">
            <v>0</v>
          </cell>
          <cell r="EC188">
            <v>0</v>
          </cell>
          <cell r="EE188">
            <v>0</v>
          </cell>
          <cell r="EG188">
            <v>0</v>
          </cell>
          <cell r="EI188">
            <v>0</v>
          </cell>
          <cell r="EK188">
            <v>0</v>
          </cell>
          <cell r="EM188">
            <v>0</v>
          </cell>
          <cell r="EO188">
            <v>0</v>
          </cell>
          <cell r="EQ188">
            <v>0</v>
          </cell>
          <cell r="ES188">
            <v>0</v>
          </cell>
          <cell r="EU188">
            <v>0</v>
          </cell>
          <cell r="EW188">
            <v>0</v>
          </cell>
          <cell r="EY188">
            <v>0</v>
          </cell>
          <cell r="FA188">
            <v>0</v>
          </cell>
          <cell r="FC188">
            <v>0</v>
          </cell>
          <cell r="FG188">
            <v>0</v>
          </cell>
          <cell r="FI188">
            <v>0</v>
          </cell>
        </row>
        <row r="189">
          <cell r="C189" t="str">
            <v>PAA090</v>
          </cell>
          <cell r="E189" t="str">
            <v>A.II.5) Finanziamenti per investimenti da rettifica contributi in conto esercizio</v>
          </cell>
          <cell r="K189">
            <v>0</v>
          </cell>
          <cell r="M189">
            <v>0</v>
          </cell>
          <cell r="S189">
            <v>0</v>
          </cell>
          <cell r="U189">
            <v>0</v>
          </cell>
          <cell r="AA189">
            <v>0</v>
          </cell>
          <cell r="AC189">
            <v>0</v>
          </cell>
          <cell r="AI189">
            <v>0</v>
          </cell>
          <cell r="AK189">
            <v>0</v>
          </cell>
          <cell r="AQ189">
            <v>0</v>
          </cell>
          <cell r="AS189">
            <v>0</v>
          </cell>
          <cell r="AY189">
            <v>0</v>
          </cell>
          <cell r="BA189">
            <v>0</v>
          </cell>
          <cell r="BG189">
            <v>0</v>
          </cell>
          <cell r="BI189">
            <v>0</v>
          </cell>
          <cell r="BO189">
            <v>0</v>
          </cell>
          <cell r="BQ189">
            <v>0</v>
          </cell>
          <cell r="BW189">
            <v>0</v>
          </cell>
          <cell r="BY189">
            <v>0</v>
          </cell>
          <cell r="CE189">
            <v>0</v>
          </cell>
          <cell r="CG189">
            <v>0</v>
          </cell>
          <cell r="CM189">
            <v>0</v>
          </cell>
          <cell r="CO189">
            <v>0</v>
          </cell>
          <cell r="CU189">
            <v>0</v>
          </cell>
          <cell r="CW189">
            <v>0</v>
          </cell>
          <cell r="DC189">
            <v>0</v>
          </cell>
          <cell r="DE189">
            <v>0</v>
          </cell>
          <cell r="DK189">
            <v>0</v>
          </cell>
          <cell r="DM189">
            <v>0</v>
          </cell>
          <cell r="DS189">
            <v>0</v>
          </cell>
          <cell r="DU189">
            <v>0</v>
          </cell>
          <cell r="EA189">
            <v>0</v>
          </cell>
          <cell r="EC189">
            <v>0</v>
          </cell>
          <cell r="EE189">
            <v>0</v>
          </cell>
          <cell r="EG189">
            <v>0</v>
          </cell>
          <cell r="EI189">
            <v>0</v>
          </cell>
          <cell r="EK189">
            <v>0</v>
          </cell>
          <cell r="EM189">
            <v>0</v>
          </cell>
          <cell r="EO189">
            <v>0</v>
          </cell>
          <cell r="EQ189">
            <v>0</v>
          </cell>
          <cell r="ES189">
            <v>0</v>
          </cell>
          <cell r="EU189">
            <v>0</v>
          </cell>
          <cell r="EW189">
            <v>0</v>
          </cell>
          <cell r="EY189">
            <v>0</v>
          </cell>
          <cell r="FA189">
            <v>0</v>
          </cell>
          <cell r="FC189">
            <v>0</v>
          </cell>
          <cell r="FG189">
            <v>0</v>
          </cell>
          <cell r="FI189">
            <v>0</v>
          </cell>
        </row>
        <row r="190">
          <cell r="C190" t="str">
            <v>PAA100</v>
          </cell>
          <cell r="E190" t="str">
            <v>A.III) RISERVE DA DONAZIONI E LASCITI VINCOLATI AD INVESTIMENTI</v>
          </cell>
          <cell r="K190">
            <v>0</v>
          </cell>
          <cell r="M190">
            <v>0</v>
          </cell>
          <cell r="S190">
            <v>0</v>
          </cell>
          <cell r="U190">
            <v>0</v>
          </cell>
          <cell r="AA190">
            <v>0</v>
          </cell>
          <cell r="AC190">
            <v>0</v>
          </cell>
          <cell r="AI190">
            <v>0</v>
          </cell>
          <cell r="AK190">
            <v>0</v>
          </cell>
          <cell r="AQ190">
            <v>0</v>
          </cell>
          <cell r="AS190">
            <v>0</v>
          </cell>
          <cell r="AY190">
            <v>0</v>
          </cell>
          <cell r="BA190">
            <v>0</v>
          </cell>
          <cell r="BG190">
            <v>0</v>
          </cell>
          <cell r="BI190">
            <v>0</v>
          </cell>
          <cell r="BO190">
            <v>0</v>
          </cell>
          <cell r="BQ190">
            <v>0</v>
          </cell>
          <cell r="BW190">
            <v>0</v>
          </cell>
          <cell r="BY190">
            <v>0</v>
          </cell>
          <cell r="CE190">
            <v>0</v>
          </cell>
          <cell r="CG190">
            <v>0</v>
          </cell>
          <cell r="CM190">
            <v>0</v>
          </cell>
          <cell r="CO190">
            <v>0</v>
          </cell>
          <cell r="CU190">
            <v>0</v>
          </cell>
          <cell r="CW190">
            <v>0</v>
          </cell>
          <cell r="DC190">
            <v>0</v>
          </cell>
          <cell r="DE190">
            <v>0</v>
          </cell>
          <cell r="DK190">
            <v>0</v>
          </cell>
          <cell r="DM190">
            <v>0</v>
          </cell>
          <cell r="DS190">
            <v>0</v>
          </cell>
          <cell r="DU190">
            <v>0</v>
          </cell>
          <cell r="EA190">
            <v>0</v>
          </cell>
          <cell r="EC190">
            <v>0</v>
          </cell>
          <cell r="EE190">
            <v>590</v>
          </cell>
          <cell r="EG190">
            <v>60</v>
          </cell>
          <cell r="EI190">
            <v>530</v>
          </cell>
          <cell r="EK190">
            <v>8.8333333333333339</v>
          </cell>
          <cell r="EM190">
            <v>590</v>
          </cell>
          <cell r="EO190">
            <v>60</v>
          </cell>
          <cell r="EQ190">
            <v>530</v>
          </cell>
          <cell r="ES190">
            <v>8.8333333333333339</v>
          </cell>
          <cell r="EU190">
            <v>0</v>
          </cell>
          <cell r="EW190">
            <v>0</v>
          </cell>
          <cell r="EY190">
            <v>0</v>
          </cell>
          <cell r="FA190">
            <v>0</v>
          </cell>
          <cell r="FC190">
            <v>0</v>
          </cell>
          <cell r="FG190">
            <v>0</v>
          </cell>
          <cell r="FI190">
            <v>0</v>
          </cell>
        </row>
        <row r="191">
          <cell r="C191" t="str">
            <v>PAA110</v>
          </cell>
          <cell r="E191" t="str">
            <v>A.IV) ALTRE RISERVE</v>
          </cell>
          <cell r="K191">
            <v>0</v>
          </cell>
          <cell r="M191">
            <v>0</v>
          </cell>
          <cell r="S191">
            <v>0</v>
          </cell>
          <cell r="U191">
            <v>0</v>
          </cell>
          <cell r="AA191">
            <v>0</v>
          </cell>
          <cell r="AC191">
            <v>0</v>
          </cell>
          <cell r="AI191">
            <v>0</v>
          </cell>
          <cell r="AK191">
            <v>0</v>
          </cell>
          <cell r="AQ191">
            <v>0</v>
          </cell>
          <cell r="AS191">
            <v>0</v>
          </cell>
          <cell r="AY191">
            <v>0</v>
          </cell>
          <cell r="BA191">
            <v>0</v>
          </cell>
          <cell r="BG191">
            <v>0</v>
          </cell>
          <cell r="BI191">
            <v>0</v>
          </cell>
          <cell r="BO191">
            <v>0</v>
          </cell>
          <cell r="BQ191">
            <v>0</v>
          </cell>
          <cell r="BW191">
            <v>0</v>
          </cell>
          <cell r="BY191">
            <v>0</v>
          </cell>
          <cell r="CE191">
            <v>0</v>
          </cell>
          <cell r="CG191">
            <v>0</v>
          </cell>
          <cell r="CM191">
            <v>0</v>
          </cell>
          <cell r="CO191">
            <v>0</v>
          </cell>
          <cell r="CU191">
            <v>0</v>
          </cell>
          <cell r="CW191">
            <v>0</v>
          </cell>
          <cell r="DC191">
            <v>0</v>
          </cell>
          <cell r="DE191">
            <v>0</v>
          </cell>
          <cell r="DK191">
            <v>0</v>
          </cell>
          <cell r="DM191">
            <v>0</v>
          </cell>
          <cell r="DS191">
            <v>0</v>
          </cell>
          <cell r="DU191">
            <v>0</v>
          </cell>
          <cell r="EA191">
            <v>0</v>
          </cell>
          <cell r="EC191">
            <v>0</v>
          </cell>
          <cell r="EE191">
            <v>0</v>
          </cell>
          <cell r="EG191">
            <v>0</v>
          </cell>
          <cell r="EI191">
            <v>0</v>
          </cell>
          <cell r="EK191">
            <v>0</v>
          </cell>
          <cell r="EM191">
            <v>0</v>
          </cell>
          <cell r="EO191">
            <v>0</v>
          </cell>
          <cell r="EQ191">
            <v>0</v>
          </cell>
          <cell r="ES191">
            <v>0</v>
          </cell>
          <cell r="EU191">
            <v>0</v>
          </cell>
          <cell r="EW191">
            <v>0</v>
          </cell>
          <cell r="EY191">
            <v>0</v>
          </cell>
          <cell r="FA191">
            <v>0</v>
          </cell>
          <cell r="FC191">
            <v>0</v>
          </cell>
          <cell r="FG191">
            <v>0</v>
          </cell>
          <cell r="FI191">
            <v>0</v>
          </cell>
        </row>
        <row r="192">
          <cell r="C192" t="str">
            <v>PAA120</v>
          </cell>
          <cell r="E192" t="str">
            <v>A.IV.1) Riserve da rivalutazioni</v>
          </cell>
          <cell r="K192">
            <v>0</v>
          </cell>
          <cell r="M192">
            <v>0</v>
          </cell>
          <cell r="S192">
            <v>0</v>
          </cell>
          <cell r="U192">
            <v>0</v>
          </cell>
          <cell r="AA192">
            <v>0</v>
          </cell>
          <cell r="AC192">
            <v>0</v>
          </cell>
          <cell r="AI192">
            <v>0</v>
          </cell>
          <cell r="AK192">
            <v>0</v>
          </cell>
          <cell r="AQ192">
            <v>0</v>
          </cell>
          <cell r="AS192">
            <v>0</v>
          </cell>
          <cell r="AY192">
            <v>0</v>
          </cell>
          <cell r="BA192">
            <v>0</v>
          </cell>
          <cell r="BG192">
            <v>0</v>
          </cell>
          <cell r="BI192">
            <v>0</v>
          </cell>
          <cell r="BO192">
            <v>0</v>
          </cell>
          <cell r="BQ192">
            <v>0</v>
          </cell>
          <cell r="BW192">
            <v>0</v>
          </cell>
          <cell r="BY192">
            <v>0</v>
          </cell>
          <cell r="CE192">
            <v>0</v>
          </cell>
          <cell r="CG192">
            <v>0</v>
          </cell>
          <cell r="CM192">
            <v>0</v>
          </cell>
          <cell r="CO192">
            <v>0</v>
          </cell>
          <cell r="CU192">
            <v>0</v>
          </cell>
          <cell r="CW192">
            <v>0</v>
          </cell>
          <cell r="DC192">
            <v>0</v>
          </cell>
          <cell r="DE192">
            <v>0</v>
          </cell>
          <cell r="DK192">
            <v>0</v>
          </cell>
          <cell r="DM192">
            <v>0</v>
          </cell>
          <cell r="DS192">
            <v>0</v>
          </cell>
          <cell r="DU192">
            <v>0</v>
          </cell>
          <cell r="EA192">
            <v>0</v>
          </cell>
          <cell r="EC192">
            <v>0</v>
          </cell>
          <cell r="EE192">
            <v>0</v>
          </cell>
          <cell r="EG192">
            <v>0</v>
          </cell>
          <cell r="EI192">
            <v>0</v>
          </cell>
          <cell r="EK192">
            <v>0</v>
          </cell>
          <cell r="EM192">
            <v>0</v>
          </cell>
          <cell r="EO192">
            <v>0</v>
          </cell>
          <cell r="EQ192">
            <v>0</v>
          </cell>
          <cell r="ES192">
            <v>0</v>
          </cell>
          <cell r="EU192">
            <v>0</v>
          </cell>
          <cell r="EW192">
            <v>0</v>
          </cell>
          <cell r="EY192">
            <v>0</v>
          </cell>
          <cell r="FA192">
            <v>0</v>
          </cell>
          <cell r="FC192">
            <v>0</v>
          </cell>
          <cell r="FG192">
            <v>0</v>
          </cell>
          <cell r="FI192">
            <v>0</v>
          </cell>
        </row>
        <row r="193">
          <cell r="C193" t="str">
            <v>PAA130</v>
          </cell>
          <cell r="E193" t="str">
            <v>A.IV.2) Riserve da plusvalenze da reinvestire</v>
          </cell>
          <cell r="K193">
            <v>0</v>
          </cell>
          <cell r="M193">
            <v>0</v>
          </cell>
          <cell r="S193">
            <v>0</v>
          </cell>
          <cell r="U193">
            <v>0</v>
          </cell>
          <cell r="AA193">
            <v>0</v>
          </cell>
          <cell r="AC193">
            <v>0</v>
          </cell>
          <cell r="AI193">
            <v>0</v>
          </cell>
          <cell r="AK193">
            <v>0</v>
          </cell>
          <cell r="AQ193">
            <v>0</v>
          </cell>
          <cell r="AS193">
            <v>0</v>
          </cell>
          <cell r="AY193">
            <v>0</v>
          </cell>
          <cell r="BA193">
            <v>0</v>
          </cell>
          <cell r="BG193">
            <v>0</v>
          </cell>
          <cell r="BI193">
            <v>0</v>
          </cell>
          <cell r="BO193">
            <v>0</v>
          </cell>
          <cell r="BQ193">
            <v>0</v>
          </cell>
          <cell r="BW193">
            <v>0</v>
          </cell>
          <cell r="BY193">
            <v>0</v>
          </cell>
          <cell r="CE193">
            <v>0</v>
          </cell>
          <cell r="CG193">
            <v>0</v>
          </cell>
          <cell r="CM193">
            <v>0</v>
          </cell>
          <cell r="CO193">
            <v>0</v>
          </cell>
          <cell r="CU193">
            <v>0</v>
          </cell>
          <cell r="CW193">
            <v>0</v>
          </cell>
          <cell r="DC193">
            <v>0</v>
          </cell>
          <cell r="DE193">
            <v>0</v>
          </cell>
          <cell r="DK193">
            <v>0</v>
          </cell>
          <cell r="DM193">
            <v>0</v>
          </cell>
          <cell r="DS193">
            <v>0</v>
          </cell>
          <cell r="DU193">
            <v>0</v>
          </cell>
          <cell r="EA193">
            <v>0</v>
          </cell>
          <cell r="EC193">
            <v>0</v>
          </cell>
          <cell r="EE193">
            <v>0</v>
          </cell>
          <cell r="EG193">
            <v>0</v>
          </cell>
          <cell r="EI193">
            <v>0</v>
          </cell>
          <cell r="EK193">
            <v>0</v>
          </cell>
          <cell r="EM193">
            <v>0</v>
          </cell>
          <cell r="EO193">
            <v>0</v>
          </cell>
          <cell r="EQ193">
            <v>0</v>
          </cell>
          <cell r="ES193">
            <v>0</v>
          </cell>
          <cell r="EU193">
            <v>0</v>
          </cell>
          <cell r="EW193">
            <v>0</v>
          </cell>
          <cell r="EY193">
            <v>0</v>
          </cell>
          <cell r="FA193">
            <v>0</v>
          </cell>
          <cell r="FC193">
            <v>0</v>
          </cell>
          <cell r="FG193">
            <v>0</v>
          </cell>
          <cell r="FI193">
            <v>0</v>
          </cell>
        </row>
        <row r="194">
          <cell r="C194" t="str">
            <v>PAA140</v>
          </cell>
          <cell r="E194" t="str">
            <v>A.IV.3) Contributi da reinvestire</v>
          </cell>
          <cell r="K194">
            <v>0</v>
          </cell>
          <cell r="M194">
            <v>0</v>
          </cell>
          <cell r="S194">
            <v>0</v>
          </cell>
          <cell r="U194">
            <v>0</v>
          </cell>
          <cell r="AA194">
            <v>0</v>
          </cell>
          <cell r="AC194">
            <v>0</v>
          </cell>
          <cell r="AI194">
            <v>0</v>
          </cell>
          <cell r="AK194">
            <v>0</v>
          </cell>
          <cell r="AQ194">
            <v>0</v>
          </cell>
          <cell r="AS194">
            <v>0</v>
          </cell>
          <cell r="AY194">
            <v>0</v>
          </cell>
          <cell r="BA194">
            <v>0</v>
          </cell>
          <cell r="BG194">
            <v>0</v>
          </cell>
          <cell r="BI194">
            <v>0</v>
          </cell>
          <cell r="BO194">
            <v>0</v>
          </cell>
          <cell r="BQ194">
            <v>0</v>
          </cell>
          <cell r="BW194">
            <v>0</v>
          </cell>
          <cell r="BY194">
            <v>0</v>
          </cell>
          <cell r="CE194">
            <v>0</v>
          </cell>
          <cell r="CG194">
            <v>0</v>
          </cell>
          <cell r="CM194">
            <v>0</v>
          </cell>
          <cell r="CO194">
            <v>0</v>
          </cell>
          <cell r="CU194">
            <v>0</v>
          </cell>
          <cell r="CW194">
            <v>0</v>
          </cell>
          <cell r="DC194">
            <v>0</v>
          </cell>
          <cell r="DE194">
            <v>0</v>
          </cell>
          <cell r="DK194">
            <v>0</v>
          </cell>
          <cell r="DM194">
            <v>0</v>
          </cell>
          <cell r="DS194">
            <v>0</v>
          </cell>
          <cell r="DU194">
            <v>0</v>
          </cell>
          <cell r="EA194">
            <v>0</v>
          </cell>
          <cell r="EC194">
            <v>0</v>
          </cell>
          <cell r="EE194">
            <v>0</v>
          </cell>
          <cell r="EG194">
            <v>0</v>
          </cell>
          <cell r="EI194">
            <v>0</v>
          </cell>
          <cell r="EK194">
            <v>0</v>
          </cell>
          <cell r="EM194">
            <v>0</v>
          </cell>
          <cell r="EO194">
            <v>0</v>
          </cell>
          <cell r="EQ194">
            <v>0</v>
          </cell>
          <cell r="ES194">
            <v>0</v>
          </cell>
          <cell r="EU194">
            <v>0</v>
          </cell>
          <cell r="EW194">
            <v>0</v>
          </cell>
          <cell r="EY194">
            <v>0</v>
          </cell>
          <cell r="FA194">
            <v>0</v>
          </cell>
          <cell r="FC194">
            <v>0</v>
          </cell>
          <cell r="FG194">
            <v>0</v>
          </cell>
          <cell r="FI194">
            <v>0</v>
          </cell>
        </row>
        <row r="195">
          <cell r="C195" t="str">
            <v>PAA150</v>
          </cell>
          <cell r="E195" t="str">
            <v>A.IV.4) Riserve da utili di esercizio destinati ad investimenti</v>
          </cell>
          <cell r="K195">
            <v>0</v>
          </cell>
          <cell r="M195">
            <v>0</v>
          </cell>
          <cell r="S195">
            <v>0</v>
          </cell>
          <cell r="U195">
            <v>0</v>
          </cell>
          <cell r="AA195">
            <v>0</v>
          </cell>
          <cell r="AC195">
            <v>0</v>
          </cell>
          <cell r="AI195">
            <v>0</v>
          </cell>
          <cell r="AK195">
            <v>0</v>
          </cell>
          <cell r="AQ195">
            <v>0</v>
          </cell>
          <cell r="AS195">
            <v>0</v>
          </cell>
          <cell r="AY195">
            <v>0</v>
          </cell>
          <cell r="BA195">
            <v>0</v>
          </cell>
          <cell r="BG195">
            <v>0</v>
          </cell>
          <cell r="BI195">
            <v>0</v>
          </cell>
          <cell r="BO195">
            <v>0</v>
          </cell>
          <cell r="BQ195">
            <v>0</v>
          </cell>
          <cell r="BW195">
            <v>0</v>
          </cell>
          <cell r="BY195">
            <v>0</v>
          </cell>
          <cell r="CE195">
            <v>0</v>
          </cell>
          <cell r="CG195">
            <v>0</v>
          </cell>
          <cell r="CM195">
            <v>0</v>
          </cell>
          <cell r="CO195">
            <v>0</v>
          </cell>
          <cell r="CU195">
            <v>0</v>
          </cell>
          <cell r="CW195">
            <v>0</v>
          </cell>
          <cell r="DC195">
            <v>0</v>
          </cell>
          <cell r="DE195">
            <v>0</v>
          </cell>
          <cell r="DK195">
            <v>0</v>
          </cell>
          <cell r="DM195">
            <v>0</v>
          </cell>
          <cell r="DS195">
            <v>0</v>
          </cell>
          <cell r="DU195">
            <v>0</v>
          </cell>
          <cell r="EA195">
            <v>0</v>
          </cell>
          <cell r="EC195">
            <v>0</v>
          </cell>
          <cell r="EE195">
            <v>0</v>
          </cell>
          <cell r="EG195">
            <v>0</v>
          </cell>
          <cell r="EI195">
            <v>0</v>
          </cell>
          <cell r="EK195">
            <v>0</v>
          </cell>
          <cell r="EM195">
            <v>0</v>
          </cell>
          <cell r="EO195">
            <v>0</v>
          </cell>
          <cell r="EQ195">
            <v>0</v>
          </cell>
          <cell r="ES195">
            <v>0</v>
          </cell>
          <cell r="EU195">
            <v>0</v>
          </cell>
          <cell r="EW195">
            <v>0</v>
          </cell>
          <cell r="EY195">
            <v>0</v>
          </cell>
          <cell r="FA195">
            <v>0</v>
          </cell>
          <cell r="FC195">
            <v>0</v>
          </cell>
          <cell r="FG195">
            <v>0</v>
          </cell>
          <cell r="FI195">
            <v>0</v>
          </cell>
        </row>
        <row r="196">
          <cell r="C196" t="str">
            <v>PAA160</v>
          </cell>
          <cell r="E196" t="str">
            <v>A.IV.5) Riserve diverse</v>
          </cell>
          <cell r="K196">
            <v>0</v>
          </cell>
          <cell r="M196">
            <v>0</v>
          </cell>
          <cell r="S196">
            <v>0</v>
          </cell>
          <cell r="U196">
            <v>0</v>
          </cell>
          <cell r="AA196">
            <v>0</v>
          </cell>
          <cell r="AC196">
            <v>0</v>
          </cell>
          <cell r="AI196">
            <v>0</v>
          </cell>
          <cell r="AK196">
            <v>0</v>
          </cell>
          <cell r="AQ196">
            <v>0</v>
          </cell>
          <cell r="AS196">
            <v>0</v>
          </cell>
          <cell r="AY196">
            <v>0</v>
          </cell>
          <cell r="BA196">
            <v>0</v>
          </cell>
          <cell r="BG196">
            <v>0</v>
          </cell>
          <cell r="BI196">
            <v>0</v>
          </cell>
          <cell r="BO196">
            <v>0</v>
          </cell>
          <cell r="BQ196">
            <v>0</v>
          </cell>
          <cell r="BW196">
            <v>0</v>
          </cell>
          <cell r="BY196">
            <v>0</v>
          </cell>
          <cell r="CE196">
            <v>0</v>
          </cell>
          <cell r="CG196">
            <v>0</v>
          </cell>
          <cell r="CM196">
            <v>0</v>
          </cell>
          <cell r="CO196">
            <v>0</v>
          </cell>
          <cell r="CU196">
            <v>0</v>
          </cell>
          <cell r="CW196">
            <v>0</v>
          </cell>
          <cell r="DC196">
            <v>0</v>
          </cell>
          <cell r="DE196">
            <v>0</v>
          </cell>
          <cell r="DK196">
            <v>0</v>
          </cell>
          <cell r="DM196">
            <v>0</v>
          </cell>
          <cell r="DS196">
            <v>0</v>
          </cell>
          <cell r="DU196">
            <v>0</v>
          </cell>
          <cell r="EA196">
            <v>0</v>
          </cell>
          <cell r="EC196">
            <v>0</v>
          </cell>
          <cell r="EE196">
            <v>0</v>
          </cell>
          <cell r="EG196">
            <v>0</v>
          </cell>
          <cell r="EI196">
            <v>0</v>
          </cell>
          <cell r="EK196">
            <v>0</v>
          </cell>
          <cell r="EM196">
            <v>0</v>
          </cell>
          <cell r="EO196">
            <v>0</v>
          </cell>
          <cell r="EQ196">
            <v>0</v>
          </cell>
          <cell r="ES196">
            <v>0</v>
          </cell>
          <cell r="EU196">
            <v>0</v>
          </cell>
          <cell r="EW196">
            <v>0</v>
          </cell>
          <cell r="EY196">
            <v>0</v>
          </cell>
          <cell r="FA196">
            <v>0</v>
          </cell>
          <cell r="FC196">
            <v>0</v>
          </cell>
          <cell r="FG196">
            <v>0</v>
          </cell>
          <cell r="FI196">
            <v>0</v>
          </cell>
        </row>
        <row r="197">
          <cell r="C197" t="str">
            <v>PAA170</v>
          </cell>
          <cell r="E197" t="str">
            <v>A.V) CONTRIBUTI PER RIPIANO PERDITE</v>
          </cell>
          <cell r="K197">
            <v>0</v>
          </cell>
          <cell r="M197">
            <v>0</v>
          </cell>
          <cell r="S197">
            <v>0</v>
          </cell>
          <cell r="U197">
            <v>0</v>
          </cell>
          <cell r="AA197">
            <v>0</v>
          </cell>
          <cell r="AC197">
            <v>0</v>
          </cell>
          <cell r="AI197">
            <v>0</v>
          </cell>
          <cell r="AK197">
            <v>0</v>
          </cell>
          <cell r="AQ197">
            <v>0</v>
          </cell>
          <cell r="AS197">
            <v>0</v>
          </cell>
          <cell r="AY197">
            <v>0</v>
          </cell>
          <cell r="BA197">
            <v>0</v>
          </cell>
          <cell r="BG197">
            <v>0</v>
          </cell>
          <cell r="BI197">
            <v>0</v>
          </cell>
          <cell r="BO197">
            <v>0</v>
          </cell>
          <cell r="BQ197">
            <v>0</v>
          </cell>
          <cell r="BW197">
            <v>0</v>
          </cell>
          <cell r="BY197">
            <v>0</v>
          </cell>
          <cell r="CE197">
            <v>0</v>
          </cell>
          <cell r="CG197">
            <v>0</v>
          </cell>
          <cell r="CM197">
            <v>0</v>
          </cell>
          <cell r="CO197">
            <v>0</v>
          </cell>
          <cell r="CU197">
            <v>0</v>
          </cell>
          <cell r="CW197">
            <v>0</v>
          </cell>
          <cell r="DC197">
            <v>0</v>
          </cell>
          <cell r="DE197">
            <v>0</v>
          </cell>
          <cell r="DK197">
            <v>0</v>
          </cell>
          <cell r="DM197">
            <v>0</v>
          </cell>
          <cell r="DS197">
            <v>0</v>
          </cell>
          <cell r="DU197">
            <v>0</v>
          </cell>
          <cell r="EA197">
            <v>0</v>
          </cell>
          <cell r="EC197">
            <v>0</v>
          </cell>
          <cell r="EE197">
            <v>0</v>
          </cell>
          <cell r="EG197">
            <v>88225</v>
          </cell>
          <cell r="EI197">
            <v>-88225</v>
          </cell>
          <cell r="EK197">
            <v>-1</v>
          </cell>
          <cell r="EM197">
            <v>0</v>
          </cell>
          <cell r="EO197">
            <v>88225</v>
          </cell>
          <cell r="EQ197">
            <v>-88225</v>
          </cell>
          <cell r="ES197">
            <v>-1</v>
          </cell>
          <cell r="EU197">
            <v>0</v>
          </cell>
          <cell r="EW197">
            <v>0</v>
          </cell>
          <cell r="EY197">
            <v>0</v>
          </cell>
          <cell r="FA197">
            <v>0</v>
          </cell>
          <cell r="FC197">
            <v>0</v>
          </cell>
          <cell r="FG197">
            <v>0</v>
          </cell>
          <cell r="FI197">
            <v>0</v>
          </cell>
        </row>
        <row r="198">
          <cell r="C198" t="str">
            <v>PAA180</v>
          </cell>
          <cell r="E198" t="str">
            <v>A.V.1) Contributi per copertura debiti al 31/12/2005</v>
          </cell>
          <cell r="K198">
            <v>0</v>
          </cell>
          <cell r="M198">
            <v>0</v>
          </cell>
          <cell r="S198">
            <v>0</v>
          </cell>
          <cell r="U198">
            <v>0</v>
          </cell>
          <cell r="AA198">
            <v>0</v>
          </cell>
          <cell r="AC198">
            <v>0</v>
          </cell>
          <cell r="AI198">
            <v>0</v>
          </cell>
          <cell r="AK198">
            <v>0</v>
          </cell>
          <cell r="AQ198">
            <v>0</v>
          </cell>
          <cell r="AS198">
            <v>0</v>
          </cell>
          <cell r="AY198">
            <v>0</v>
          </cell>
          <cell r="BA198">
            <v>0</v>
          </cell>
          <cell r="BG198">
            <v>0</v>
          </cell>
          <cell r="BI198">
            <v>0</v>
          </cell>
          <cell r="BO198">
            <v>0</v>
          </cell>
          <cell r="BQ198">
            <v>0</v>
          </cell>
          <cell r="BW198">
            <v>0</v>
          </cell>
          <cell r="BY198">
            <v>0</v>
          </cell>
          <cell r="CE198">
            <v>0</v>
          </cell>
          <cell r="CG198">
            <v>0</v>
          </cell>
          <cell r="CM198">
            <v>0</v>
          </cell>
          <cell r="CO198">
            <v>0</v>
          </cell>
          <cell r="CU198">
            <v>0</v>
          </cell>
          <cell r="CW198">
            <v>0</v>
          </cell>
          <cell r="DC198">
            <v>0</v>
          </cell>
          <cell r="DE198">
            <v>0</v>
          </cell>
          <cell r="DK198">
            <v>0</v>
          </cell>
          <cell r="DM198">
            <v>0</v>
          </cell>
          <cell r="DS198">
            <v>0</v>
          </cell>
          <cell r="DU198">
            <v>0</v>
          </cell>
          <cell r="EA198">
            <v>0</v>
          </cell>
          <cell r="EC198">
            <v>0</v>
          </cell>
          <cell r="EE198">
            <v>0</v>
          </cell>
          <cell r="EG198">
            <v>0</v>
          </cell>
          <cell r="EI198">
            <v>0</v>
          </cell>
          <cell r="EK198">
            <v>0</v>
          </cell>
          <cell r="EM198">
            <v>0</v>
          </cell>
          <cell r="EO198">
            <v>0</v>
          </cell>
          <cell r="EQ198">
            <v>0</v>
          </cell>
          <cell r="ES198">
            <v>0</v>
          </cell>
          <cell r="EU198">
            <v>0</v>
          </cell>
          <cell r="EW198">
            <v>0</v>
          </cell>
          <cell r="EY198">
            <v>0</v>
          </cell>
          <cell r="FA198">
            <v>0</v>
          </cell>
          <cell r="FC198">
            <v>0</v>
          </cell>
          <cell r="FG198">
            <v>0</v>
          </cell>
          <cell r="FI198">
            <v>0</v>
          </cell>
        </row>
        <row r="199">
          <cell r="C199" t="str">
            <v>PAA190</v>
          </cell>
          <cell r="E199" t="str">
            <v>A.V.2) Contributi per ricostituzione risorse da investimenti esercizi precedenti</v>
          </cell>
          <cell r="K199">
            <v>0</v>
          </cell>
          <cell r="M199">
            <v>0</v>
          </cell>
          <cell r="S199">
            <v>0</v>
          </cell>
          <cell r="U199">
            <v>0</v>
          </cell>
          <cell r="AA199">
            <v>0</v>
          </cell>
          <cell r="AC199">
            <v>0</v>
          </cell>
          <cell r="AI199">
            <v>0</v>
          </cell>
          <cell r="AK199">
            <v>0</v>
          </cell>
          <cell r="AQ199">
            <v>0</v>
          </cell>
          <cell r="AS199">
            <v>0</v>
          </cell>
          <cell r="AY199">
            <v>0</v>
          </cell>
          <cell r="BA199">
            <v>0</v>
          </cell>
          <cell r="BG199">
            <v>0</v>
          </cell>
          <cell r="BI199">
            <v>0</v>
          </cell>
          <cell r="BO199">
            <v>0</v>
          </cell>
          <cell r="BQ199">
            <v>0</v>
          </cell>
          <cell r="BW199">
            <v>0</v>
          </cell>
          <cell r="BY199">
            <v>0</v>
          </cell>
          <cell r="CE199">
            <v>0</v>
          </cell>
          <cell r="CG199">
            <v>0</v>
          </cell>
          <cell r="CM199">
            <v>0</v>
          </cell>
          <cell r="CO199">
            <v>0</v>
          </cell>
          <cell r="CU199">
            <v>0</v>
          </cell>
          <cell r="CW199">
            <v>0</v>
          </cell>
          <cell r="DC199">
            <v>0</v>
          </cell>
          <cell r="DE199">
            <v>0</v>
          </cell>
          <cell r="DK199">
            <v>0</v>
          </cell>
          <cell r="DM199">
            <v>0</v>
          </cell>
          <cell r="DS199">
            <v>0</v>
          </cell>
          <cell r="DU199">
            <v>0</v>
          </cell>
          <cell r="EA199">
            <v>0</v>
          </cell>
          <cell r="EC199">
            <v>0</v>
          </cell>
          <cell r="EE199">
            <v>0</v>
          </cell>
          <cell r="EG199">
            <v>0</v>
          </cell>
          <cell r="EI199">
            <v>0</v>
          </cell>
          <cell r="EK199">
            <v>0</v>
          </cell>
          <cell r="EM199">
            <v>0</v>
          </cell>
          <cell r="EO199">
            <v>0</v>
          </cell>
          <cell r="EQ199">
            <v>0</v>
          </cell>
          <cell r="ES199">
            <v>0</v>
          </cell>
          <cell r="EU199">
            <v>0</v>
          </cell>
          <cell r="EW199">
            <v>0</v>
          </cell>
          <cell r="EY199">
            <v>0</v>
          </cell>
          <cell r="FA199">
            <v>0</v>
          </cell>
          <cell r="FC199">
            <v>0</v>
          </cell>
          <cell r="FG199">
            <v>0</v>
          </cell>
          <cell r="FI199">
            <v>0</v>
          </cell>
        </row>
        <row r="200">
          <cell r="C200" t="str">
            <v>PAA200</v>
          </cell>
          <cell r="E200" t="str">
            <v>A.V.3) Altro</v>
          </cell>
          <cell r="K200">
            <v>0</v>
          </cell>
          <cell r="M200">
            <v>0</v>
          </cell>
          <cell r="S200">
            <v>0</v>
          </cell>
          <cell r="U200">
            <v>0</v>
          </cell>
          <cell r="AA200">
            <v>0</v>
          </cell>
          <cell r="AC200">
            <v>0</v>
          </cell>
          <cell r="AI200">
            <v>0</v>
          </cell>
          <cell r="AK200">
            <v>0</v>
          </cell>
          <cell r="AQ200">
            <v>0</v>
          </cell>
          <cell r="AS200">
            <v>0</v>
          </cell>
          <cell r="AY200">
            <v>0</v>
          </cell>
          <cell r="BA200">
            <v>0</v>
          </cell>
          <cell r="BG200">
            <v>0</v>
          </cell>
          <cell r="BI200">
            <v>0</v>
          </cell>
          <cell r="BO200">
            <v>0</v>
          </cell>
          <cell r="BQ200">
            <v>0</v>
          </cell>
          <cell r="BW200">
            <v>0</v>
          </cell>
          <cell r="BY200">
            <v>0</v>
          </cell>
          <cell r="CE200">
            <v>0</v>
          </cell>
          <cell r="CG200">
            <v>0</v>
          </cell>
          <cell r="CM200">
            <v>0</v>
          </cell>
          <cell r="CO200">
            <v>0</v>
          </cell>
          <cell r="CU200">
            <v>0</v>
          </cell>
          <cell r="CW200">
            <v>0</v>
          </cell>
          <cell r="DC200">
            <v>0</v>
          </cell>
          <cell r="DE200">
            <v>0</v>
          </cell>
          <cell r="DK200">
            <v>0</v>
          </cell>
          <cell r="DM200">
            <v>0</v>
          </cell>
          <cell r="DS200">
            <v>0</v>
          </cell>
          <cell r="DU200">
            <v>0</v>
          </cell>
          <cell r="EA200">
            <v>0</v>
          </cell>
          <cell r="EC200">
            <v>0</v>
          </cell>
          <cell r="EE200">
            <v>0</v>
          </cell>
          <cell r="EG200">
            <v>88225</v>
          </cell>
          <cell r="EI200">
            <v>-88225</v>
          </cell>
          <cell r="EK200">
            <v>-1</v>
          </cell>
          <cell r="EM200">
            <v>0</v>
          </cell>
          <cell r="EO200">
            <v>88225</v>
          </cell>
          <cell r="EQ200">
            <v>-88225</v>
          </cell>
          <cell r="ES200">
            <v>-1</v>
          </cell>
          <cell r="EU200">
            <v>0</v>
          </cell>
          <cell r="EW200">
            <v>0</v>
          </cell>
          <cell r="EY200">
            <v>0</v>
          </cell>
          <cell r="FA200">
            <v>0</v>
          </cell>
          <cell r="FC200">
            <v>0</v>
          </cell>
          <cell r="FG200">
            <v>0</v>
          </cell>
          <cell r="FI200">
            <v>0</v>
          </cell>
        </row>
        <row r="201">
          <cell r="C201" t="str">
            <v>PAA210</v>
          </cell>
          <cell r="E201" t="str">
            <v>A.VI) UTILI (PERDITE) PORTATI A NUOVO</v>
          </cell>
          <cell r="K201">
            <v>0</v>
          </cell>
          <cell r="M201">
            <v>0</v>
          </cell>
          <cell r="S201">
            <v>0</v>
          </cell>
          <cell r="U201">
            <v>0</v>
          </cell>
          <cell r="AA201">
            <v>0</v>
          </cell>
          <cell r="AC201">
            <v>0</v>
          </cell>
          <cell r="AI201">
            <v>0</v>
          </cell>
          <cell r="AK201">
            <v>0</v>
          </cell>
          <cell r="AQ201">
            <v>0</v>
          </cell>
          <cell r="AS201">
            <v>0</v>
          </cell>
          <cell r="AY201">
            <v>0</v>
          </cell>
          <cell r="BA201">
            <v>0</v>
          </cell>
          <cell r="BG201">
            <v>0</v>
          </cell>
          <cell r="BI201">
            <v>0</v>
          </cell>
          <cell r="BO201">
            <v>0</v>
          </cell>
          <cell r="BQ201">
            <v>0</v>
          </cell>
          <cell r="BW201">
            <v>0</v>
          </cell>
          <cell r="BY201">
            <v>0</v>
          </cell>
          <cell r="CE201">
            <v>0</v>
          </cell>
          <cell r="CG201">
            <v>0</v>
          </cell>
          <cell r="CM201">
            <v>0</v>
          </cell>
          <cell r="CO201">
            <v>0</v>
          </cell>
          <cell r="CU201">
            <v>0</v>
          </cell>
          <cell r="CW201">
            <v>0</v>
          </cell>
          <cell r="DC201">
            <v>0</v>
          </cell>
          <cell r="DE201">
            <v>0</v>
          </cell>
          <cell r="DK201">
            <v>0</v>
          </cell>
          <cell r="DM201">
            <v>0</v>
          </cell>
          <cell r="DS201">
            <v>0</v>
          </cell>
          <cell r="DU201">
            <v>0</v>
          </cell>
          <cell r="EA201">
            <v>0</v>
          </cell>
          <cell r="EC201">
            <v>0</v>
          </cell>
          <cell r="EE201">
            <v>-261550</v>
          </cell>
          <cell r="EG201">
            <v>-307605</v>
          </cell>
          <cell r="EI201">
            <v>46055</v>
          </cell>
          <cell r="EK201">
            <v>-0.14972123339997725</v>
          </cell>
          <cell r="EM201">
            <v>-261550</v>
          </cell>
          <cell r="EO201">
            <v>-307605</v>
          </cell>
          <cell r="EQ201">
            <v>46055</v>
          </cell>
          <cell r="ES201">
            <v>-0.14972123339997725</v>
          </cell>
          <cell r="EU201">
            <v>17892</v>
          </cell>
          <cell r="EW201">
            <v>14917</v>
          </cell>
          <cell r="EY201">
            <v>2975</v>
          </cell>
          <cell r="FA201">
            <v>0.1994368840919756</v>
          </cell>
          <cell r="FC201">
            <v>0</v>
          </cell>
          <cell r="FG201">
            <v>0</v>
          </cell>
          <cell r="FI201">
            <v>0</v>
          </cell>
        </row>
        <row r="202">
          <cell r="C202" t="str">
            <v>PAA220</v>
          </cell>
          <cell r="E202" t="str">
            <v>A.VII) UTILE (PERDITA) D'ESERCIZIO</v>
          </cell>
          <cell r="K202">
            <v>0</v>
          </cell>
          <cell r="M202">
            <v>0</v>
          </cell>
          <cell r="S202">
            <v>0</v>
          </cell>
          <cell r="U202">
            <v>0</v>
          </cell>
          <cell r="AA202">
            <v>0</v>
          </cell>
          <cell r="AC202">
            <v>0</v>
          </cell>
          <cell r="AI202">
            <v>0</v>
          </cell>
          <cell r="AK202">
            <v>0</v>
          </cell>
          <cell r="AQ202">
            <v>0</v>
          </cell>
          <cell r="AS202">
            <v>0</v>
          </cell>
          <cell r="AY202">
            <v>0</v>
          </cell>
          <cell r="BA202">
            <v>0</v>
          </cell>
          <cell r="BG202">
            <v>0</v>
          </cell>
          <cell r="BI202">
            <v>0</v>
          </cell>
          <cell r="BO202">
            <v>0</v>
          </cell>
          <cell r="BQ202">
            <v>0</v>
          </cell>
          <cell r="BW202">
            <v>0</v>
          </cell>
          <cell r="BY202">
            <v>0</v>
          </cell>
          <cell r="CE202">
            <v>0</v>
          </cell>
          <cell r="CG202">
            <v>0</v>
          </cell>
          <cell r="CM202">
            <v>0</v>
          </cell>
          <cell r="CO202">
            <v>0</v>
          </cell>
          <cell r="CU202">
            <v>0</v>
          </cell>
          <cell r="CW202">
            <v>0</v>
          </cell>
          <cell r="DC202">
            <v>0</v>
          </cell>
          <cell r="DE202">
            <v>0</v>
          </cell>
          <cell r="DK202">
            <v>0</v>
          </cell>
          <cell r="DM202">
            <v>0</v>
          </cell>
          <cell r="DS202">
            <v>0</v>
          </cell>
          <cell r="DU202">
            <v>0</v>
          </cell>
          <cell r="EA202">
            <v>0</v>
          </cell>
          <cell r="EC202">
            <v>0</v>
          </cell>
          <cell r="EE202">
            <v>-53432</v>
          </cell>
          <cell r="EG202">
            <v>-41939</v>
          </cell>
          <cell r="EI202">
            <v>-11493</v>
          </cell>
          <cell r="EK202">
            <v>0.27404086888099383</v>
          </cell>
          <cell r="EM202">
            <v>-53432</v>
          </cell>
          <cell r="EO202">
            <v>-41939</v>
          </cell>
          <cell r="EQ202">
            <v>-11493</v>
          </cell>
          <cell r="ES202">
            <v>0.27404086888099383</v>
          </cell>
          <cell r="EU202">
            <v>20480</v>
          </cell>
          <cell r="EW202">
            <v>2975</v>
          </cell>
          <cell r="EY202">
            <v>17505</v>
          </cell>
          <cell r="FA202">
            <v>5.8840336134453786</v>
          </cell>
          <cell r="FC202">
            <v>0</v>
          </cell>
          <cell r="FG202">
            <v>0</v>
          </cell>
          <cell r="FI202">
            <v>0</v>
          </cell>
        </row>
        <row r="203">
          <cell r="C203" t="str">
            <v>PBZ999</v>
          </cell>
          <cell r="E203" t="str">
            <v>B)  FONDI PER RISCHI E ONERI</v>
          </cell>
          <cell r="K203">
            <v>0</v>
          </cell>
          <cell r="M203">
            <v>0</v>
          </cell>
          <cell r="S203">
            <v>0</v>
          </cell>
          <cell r="U203">
            <v>0</v>
          </cell>
          <cell r="AA203">
            <v>0</v>
          </cell>
          <cell r="AC203">
            <v>0</v>
          </cell>
          <cell r="AI203">
            <v>0</v>
          </cell>
          <cell r="AK203">
            <v>0</v>
          </cell>
          <cell r="AQ203">
            <v>0</v>
          </cell>
          <cell r="AS203">
            <v>0</v>
          </cell>
          <cell r="AY203">
            <v>0</v>
          </cell>
          <cell r="BA203">
            <v>0</v>
          </cell>
          <cell r="BG203">
            <v>0</v>
          </cell>
          <cell r="BI203">
            <v>0</v>
          </cell>
          <cell r="BO203">
            <v>0</v>
          </cell>
          <cell r="BQ203">
            <v>0</v>
          </cell>
          <cell r="BW203">
            <v>0</v>
          </cell>
          <cell r="BY203">
            <v>0</v>
          </cell>
          <cell r="CE203">
            <v>0</v>
          </cell>
          <cell r="CG203">
            <v>0</v>
          </cell>
          <cell r="CM203">
            <v>0</v>
          </cell>
          <cell r="CO203">
            <v>0</v>
          </cell>
          <cell r="CU203">
            <v>0</v>
          </cell>
          <cell r="CW203">
            <v>0</v>
          </cell>
          <cell r="DC203">
            <v>0</v>
          </cell>
          <cell r="DE203">
            <v>0</v>
          </cell>
          <cell r="DK203">
            <v>0</v>
          </cell>
          <cell r="DM203">
            <v>0</v>
          </cell>
          <cell r="DS203">
            <v>0</v>
          </cell>
          <cell r="DU203">
            <v>0</v>
          </cell>
          <cell r="EA203">
            <v>0</v>
          </cell>
          <cell r="EC203">
            <v>0</v>
          </cell>
          <cell r="EE203">
            <v>7360</v>
          </cell>
          <cell r="EG203">
            <v>5512</v>
          </cell>
          <cell r="EI203">
            <v>1848</v>
          </cell>
          <cell r="EK203">
            <v>0.33526850507982581</v>
          </cell>
          <cell r="EM203">
            <v>7360</v>
          </cell>
          <cell r="EO203">
            <v>5512</v>
          </cell>
          <cell r="EQ203">
            <v>1848</v>
          </cell>
          <cell r="ES203">
            <v>0.33526850507982581</v>
          </cell>
          <cell r="EU203">
            <v>42869</v>
          </cell>
          <cell r="EW203">
            <v>37450</v>
          </cell>
          <cell r="EY203">
            <v>5419</v>
          </cell>
          <cell r="FA203">
            <v>0.14469959946595459</v>
          </cell>
          <cell r="FC203">
            <v>0</v>
          </cell>
          <cell r="FG203">
            <v>0</v>
          </cell>
          <cell r="FI203">
            <v>0</v>
          </cell>
        </row>
        <row r="204">
          <cell r="C204" t="str">
            <v>PBA000</v>
          </cell>
          <cell r="E204" t="str">
            <v>B.I)  FONDI PER IMPOSTE, ANCHE DIFFERITE</v>
          </cell>
          <cell r="K204">
            <v>0</v>
          </cell>
          <cell r="M204">
            <v>0</v>
          </cell>
          <cell r="S204">
            <v>0</v>
          </cell>
          <cell r="U204">
            <v>0</v>
          </cell>
          <cell r="AA204">
            <v>0</v>
          </cell>
          <cell r="AC204">
            <v>0</v>
          </cell>
          <cell r="AI204">
            <v>0</v>
          </cell>
          <cell r="AK204">
            <v>0</v>
          </cell>
          <cell r="AQ204">
            <v>0</v>
          </cell>
          <cell r="AS204">
            <v>0</v>
          </cell>
          <cell r="AY204">
            <v>0</v>
          </cell>
          <cell r="BA204">
            <v>0</v>
          </cell>
          <cell r="BG204">
            <v>0</v>
          </cell>
          <cell r="BI204">
            <v>0</v>
          </cell>
          <cell r="BO204">
            <v>0</v>
          </cell>
          <cell r="BQ204">
            <v>0</v>
          </cell>
          <cell r="BW204">
            <v>0</v>
          </cell>
          <cell r="BY204">
            <v>0</v>
          </cell>
          <cell r="CE204">
            <v>0</v>
          </cell>
          <cell r="CG204">
            <v>0</v>
          </cell>
          <cell r="CM204">
            <v>0</v>
          </cell>
          <cell r="CO204">
            <v>0</v>
          </cell>
          <cell r="CU204">
            <v>0</v>
          </cell>
          <cell r="CW204">
            <v>0</v>
          </cell>
          <cell r="DC204">
            <v>0</v>
          </cell>
          <cell r="DE204">
            <v>0</v>
          </cell>
          <cell r="DK204">
            <v>0</v>
          </cell>
          <cell r="DM204">
            <v>0</v>
          </cell>
          <cell r="DS204">
            <v>0</v>
          </cell>
          <cell r="DU204">
            <v>0</v>
          </cell>
          <cell r="EA204">
            <v>0</v>
          </cell>
          <cell r="EC204">
            <v>0</v>
          </cell>
          <cell r="EE204">
            <v>0</v>
          </cell>
          <cell r="EG204">
            <v>0</v>
          </cell>
          <cell r="EI204">
            <v>0</v>
          </cell>
          <cell r="EK204">
            <v>0</v>
          </cell>
          <cell r="EM204">
            <v>0</v>
          </cell>
          <cell r="EO204">
            <v>0</v>
          </cell>
          <cell r="EQ204">
            <v>0</v>
          </cell>
          <cell r="ES204">
            <v>0</v>
          </cell>
          <cell r="EU204">
            <v>0</v>
          </cell>
          <cell r="EW204">
            <v>0</v>
          </cell>
          <cell r="EY204">
            <v>0</v>
          </cell>
          <cell r="FA204">
            <v>0</v>
          </cell>
          <cell r="FC204">
            <v>0</v>
          </cell>
          <cell r="FG204">
            <v>0</v>
          </cell>
          <cell r="FI204">
            <v>0</v>
          </cell>
        </row>
        <row r="205">
          <cell r="C205" t="str">
            <v>PBA010</v>
          </cell>
          <cell r="E205" t="str">
            <v>B.II)  FONDI PER RISCHI</v>
          </cell>
          <cell r="K205">
            <v>0</v>
          </cell>
          <cell r="M205">
            <v>0</v>
          </cell>
          <cell r="S205">
            <v>0</v>
          </cell>
          <cell r="U205">
            <v>0</v>
          </cell>
          <cell r="AA205">
            <v>0</v>
          </cell>
          <cell r="AC205">
            <v>0</v>
          </cell>
          <cell r="AI205">
            <v>0</v>
          </cell>
          <cell r="AK205">
            <v>0</v>
          </cell>
          <cell r="AQ205">
            <v>0</v>
          </cell>
          <cell r="AS205">
            <v>0</v>
          </cell>
          <cell r="AY205">
            <v>0</v>
          </cell>
          <cell r="BA205">
            <v>0</v>
          </cell>
          <cell r="BG205">
            <v>0</v>
          </cell>
          <cell r="BI205">
            <v>0</v>
          </cell>
          <cell r="BO205">
            <v>0</v>
          </cell>
          <cell r="BQ205">
            <v>0</v>
          </cell>
          <cell r="BW205">
            <v>0</v>
          </cell>
          <cell r="BY205">
            <v>0</v>
          </cell>
          <cell r="CE205">
            <v>0</v>
          </cell>
          <cell r="CG205">
            <v>0</v>
          </cell>
          <cell r="CM205">
            <v>0</v>
          </cell>
          <cell r="CO205">
            <v>0</v>
          </cell>
          <cell r="CU205">
            <v>0</v>
          </cell>
          <cell r="CW205">
            <v>0</v>
          </cell>
          <cell r="DC205">
            <v>0</v>
          </cell>
          <cell r="DE205">
            <v>0</v>
          </cell>
          <cell r="DK205">
            <v>0</v>
          </cell>
          <cell r="DM205">
            <v>0</v>
          </cell>
          <cell r="DS205">
            <v>0</v>
          </cell>
          <cell r="DU205">
            <v>0</v>
          </cell>
          <cell r="EA205">
            <v>0</v>
          </cell>
          <cell r="EC205">
            <v>0</v>
          </cell>
          <cell r="EE205">
            <v>2430</v>
          </cell>
          <cell r="EG205">
            <v>0</v>
          </cell>
          <cell r="EI205">
            <v>2430</v>
          </cell>
          <cell r="EK205" t="e">
            <v>#DIV/0!</v>
          </cell>
          <cell r="EM205">
            <v>2430</v>
          </cell>
          <cell r="EO205">
            <v>0</v>
          </cell>
          <cell r="EQ205">
            <v>2430</v>
          </cell>
          <cell r="ES205" t="e">
            <v>#DIV/0!</v>
          </cell>
          <cell r="EU205">
            <v>42869</v>
          </cell>
          <cell r="EW205">
            <v>22499</v>
          </cell>
          <cell r="EY205">
            <v>20370</v>
          </cell>
          <cell r="FA205">
            <v>0.90537357215876257</v>
          </cell>
          <cell r="FC205">
            <v>0</v>
          </cell>
          <cell r="FG205">
            <v>0</v>
          </cell>
          <cell r="FI205">
            <v>0</v>
          </cell>
        </row>
        <row r="206">
          <cell r="C206" t="str">
            <v>PBA020</v>
          </cell>
          <cell r="E206" t="str">
            <v>B.II.1) Fondo rischi per cause civili ed oneri processuali</v>
          </cell>
          <cell r="K206">
            <v>0</v>
          </cell>
          <cell r="M206">
            <v>0</v>
          </cell>
          <cell r="S206">
            <v>0</v>
          </cell>
          <cell r="U206">
            <v>0</v>
          </cell>
          <cell r="AA206">
            <v>0</v>
          </cell>
          <cell r="AC206">
            <v>0</v>
          </cell>
          <cell r="AI206">
            <v>0</v>
          </cell>
          <cell r="AK206">
            <v>0</v>
          </cell>
          <cell r="AQ206">
            <v>0</v>
          </cell>
          <cell r="AS206">
            <v>0</v>
          </cell>
          <cell r="AY206">
            <v>0</v>
          </cell>
          <cell r="BA206">
            <v>0</v>
          </cell>
          <cell r="BG206">
            <v>0</v>
          </cell>
          <cell r="BI206">
            <v>0</v>
          </cell>
          <cell r="BO206">
            <v>0</v>
          </cell>
          <cell r="BQ206">
            <v>0</v>
          </cell>
          <cell r="BW206">
            <v>0</v>
          </cell>
          <cell r="BY206">
            <v>0</v>
          </cell>
          <cell r="CE206">
            <v>0</v>
          </cell>
          <cell r="CG206">
            <v>0</v>
          </cell>
          <cell r="CM206">
            <v>0</v>
          </cell>
          <cell r="CO206">
            <v>0</v>
          </cell>
          <cell r="CU206">
            <v>0</v>
          </cell>
          <cell r="CW206">
            <v>0</v>
          </cell>
          <cell r="DC206">
            <v>0</v>
          </cell>
          <cell r="DE206">
            <v>0</v>
          </cell>
          <cell r="DK206">
            <v>0</v>
          </cell>
          <cell r="DM206">
            <v>0</v>
          </cell>
          <cell r="DS206">
            <v>0</v>
          </cell>
          <cell r="DU206">
            <v>0</v>
          </cell>
          <cell r="EA206">
            <v>0</v>
          </cell>
          <cell r="EC206">
            <v>0</v>
          </cell>
          <cell r="EE206">
            <v>0</v>
          </cell>
          <cell r="EG206">
            <v>0</v>
          </cell>
          <cell r="EI206">
            <v>0</v>
          </cell>
          <cell r="EK206">
            <v>0</v>
          </cell>
          <cell r="EM206">
            <v>0</v>
          </cell>
          <cell r="EO206">
            <v>0</v>
          </cell>
          <cell r="EQ206">
            <v>0</v>
          </cell>
          <cell r="ES206">
            <v>0</v>
          </cell>
          <cell r="EU206">
            <v>0</v>
          </cell>
          <cell r="EY206">
            <v>0</v>
          </cell>
          <cell r="FA206">
            <v>0</v>
          </cell>
          <cell r="FC206">
            <v>0</v>
          </cell>
          <cell r="FG206">
            <v>0</v>
          </cell>
          <cell r="FI206">
            <v>0</v>
          </cell>
        </row>
        <row r="207">
          <cell r="C207" t="str">
            <v>PBA030</v>
          </cell>
          <cell r="E207" t="str">
            <v>B.II.2) Fondo rischi per contenzioso personale dipendente</v>
          </cell>
          <cell r="K207">
            <v>0</v>
          </cell>
          <cell r="M207">
            <v>0</v>
          </cell>
          <cell r="S207">
            <v>0</v>
          </cell>
          <cell r="U207">
            <v>0</v>
          </cell>
          <cell r="AA207">
            <v>0</v>
          </cell>
          <cell r="AC207">
            <v>0</v>
          </cell>
          <cell r="AI207">
            <v>0</v>
          </cell>
          <cell r="AK207">
            <v>0</v>
          </cell>
          <cell r="AQ207">
            <v>0</v>
          </cell>
          <cell r="AS207">
            <v>0</v>
          </cell>
          <cell r="AY207">
            <v>0</v>
          </cell>
          <cell r="BA207">
            <v>0</v>
          </cell>
          <cell r="BG207">
            <v>0</v>
          </cell>
          <cell r="BI207">
            <v>0</v>
          </cell>
          <cell r="BO207">
            <v>0</v>
          </cell>
          <cell r="BQ207">
            <v>0</v>
          </cell>
          <cell r="BW207">
            <v>0</v>
          </cell>
          <cell r="BY207">
            <v>0</v>
          </cell>
          <cell r="CE207">
            <v>0</v>
          </cell>
          <cell r="CG207">
            <v>0</v>
          </cell>
          <cell r="CM207">
            <v>0</v>
          </cell>
          <cell r="CO207">
            <v>0</v>
          </cell>
          <cell r="CU207">
            <v>0</v>
          </cell>
          <cell r="CW207">
            <v>0</v>
          </cell>
          <cell r="DC207">
            <v>0</v>
          </cell>
          <cell r="DE207">
            <v>0</v>
          </cell>
          <cell r="DK207">
            <v>0</v>
          </cell>
          <cell r="DM207">
            <v>0</v>
          </cell>
          <cell r="DS207">
            <v>0</v>
          </cell>
          <cell r="DU207">
            <v>0</v>
          </cell>
          <cell r="EA207">
            <v>0</v>
          </cell>
          <cell r="EC207">
            <v>0</v>
          </cell>
          <cell r="EE207">
            <v>0</v>
          </cell>
          <cell r="EG207">
            <v>0</v>
          </cell>
          <cell r="EI207">
            <v>0</v>
          </cell>
          <cell r="EK207">
            <v>0</v>
          </cell>
          <cell r="EM207">
            <v>0</v>
          </cell>
          <cell r="EO207">
            <v>0</v>
          </cell>
          <cell r="EQ207">
            <v>0</v>
          </cell>
          <cell r="ES207">
            <v>0</v>
          </cell>
          <cell r="EU207">
            <v>0</v>
          </cell>
          <cell r="EY207">
            <v>0</v>
          </cell>
          <cell r="FA207">
            <v>0</v>
          </cell>
          <cell r="FC207">
            <v>0</v>
          </cell>
          <cell r="FG207">
            <v>0</v>
          </cell>
          <cell r="FI207">
            <v>0</v>
          </cell>
        </row>
        <row r="208">
          <cell r="C208" t="str">
            <v>PBA040</v>
          </cell>
          <cell r="E208" t="str">
            <v>B.II.3) Fondo rischi connessi all'acquisto di prestazioni sanitarie da privato</v>
          </cell>
          <cell r="K208">
            <v>0</v>
          </cell>
          <cell r="M208">
            <v>0</v>
          </cell>
          <cell r="S208">
            <v>0</v>
          </cell>
          <cell r="U208">
            <v>0</v>
          </cell>
          <cell r="AA208">
            <v>0</v>
          </cell>
          <cell r="AC208">
            <v>0</v>
          </cell>
          <cell r="AI208">
            <v>0</v>
          </cell>
          <cell r="AK208">
            <v>0</v>
          </cell>
          <cell r="AQ208">
            <v>0</v>
          </cell>
          <cell r="AS208">
            <v>0</v>
          </cell>
          <cell r="AY208">
            <v>0</v>
          </cell>
          <cell r="BA208">
            <v>0</v>
          </cell>
          <cell r="BG208">
            <v>0</v>
          </cell>
          <cell r="BI208">
            <v>0</v>
          </cell>
          <cell r="BO208">
            <v>0</v>
          </cell>
          <cell r="BQ208">
            <v>0</v>
          </cell>
          <cell r="BW208">
            <v>0</v>
          </cell>
          <cell r="BY208">
            <v>0</v>
          </cell>
          <cell r="CE208">
            <v>0</v>
          </cell>
          <cell r="CG208">
            <v>0</v>
          </cell>
          <cell r="CM208">
            <v>0</v>
          </cell>
          <cell r="CO208">
            <v>0</v>
          </cell>
          <cell r="CU208">
            <v>0</v>
          </cell>
          <cell r="CW208">
            <v>0</v>
          </cell>
          <cell r="DC208">
            <v>0</v>
          </cell>
          <cell r="DE208">
            <v>0</v>
          </cell>
          <cell r="DK208">
            <v>0</v>
          </cell>
          <cell r="DM208">
            <v>0</v>
          </cell>
          <cell r="DS208">
            <v>0</v>
          </cell>
          <cell r="DU208">
            <v>0</v>
          </cell>
          <cell r="EA208">
            <v>0</v>
          </cell>
          <cell r="EC208">
            <v>0</v>
          </cell>
          <cell r="EE208">
            <v>0</v>
          </cell>
          <cell r="EG208">
            <v>0</v>
          </cell>
          <cell r="EI208">
            <v>0</v>
          </cell>
          <cell r="EK208">
            <v>0</v>
          </cell>
          <cell r="EM208">
            <v>0</v>
          </cell>
          <cell r="EO208">
            <v>0</v>
          </cell>
          <cell r="EQ208">
            <v>0</v>
          </cell>
          <cell r="ES208">
            <v>0</v>
          </cell>
          <cell r="EU208">
            <v>30499</v>
          </cell>
          <cell r="EW208">
            <v>22499</v>
          </cell>
          <cell r="EY208" t="e">
            <v>#REF!</v>
          </cell>
          <cell r="FA208">
            <v>0</v>
          </cell>
          <cell r="FC208">
            <v>0</v>
          </cell>
          <cell r="FG208">
            <v>0</v>
          </cell>
          <cell r="FI208">
            <v>0</v>
          </cell>
        </row>
        <row r="209">
          <cell r="C209" t="str">
            <v>PBA050</v>
          </cell>
          <cell r="E209" t="str">
            <v>B.II.4) Fondo rischi per copertura diretta dei rischi (autoassicurazione)</v>
          </cell>
          <cell r="K209">
            <v>0</v>
          </cell>
          <cell r="M209">
            <v>0</v>
          </cell>
          <cell r="S209">
            <v>0</v>
          </cell>
          <cell r="U209">
            <v>0</v>
          </cell>
          <cell r="AA209">
            <v>0</v>
          </cell>
          <cell r="AC209">
            <v>0</v>
          </cell>
          <cell r="AI209">
            <v>0</v>
          </cell>
          <cell r="AK209">
            <v>0</v>
          </cell>
          <cell r="AQ209">
            <v>0</v>
          </cell>
          <cell r="AS209">
            <v>0</v>
          </cell>
          <cell r="AY209">
            <v>0</v>
          </cell>
          <cell r="BA209">
            <v>0</v>
          </cell>
          <cell r="BG209">
            <v>0</v>
          </cell>
          <cell r="BI209">
            <v>0</v>
          </cell>
          <cell r="BO209">
            <v>0</v>
          </cell>
          <cell r="BQ209">
            <v>0</v>
          </cell>
          <cell r="BW209">
            <v>0</v>
          </cell>
          <cell r="BY209">
            <v>0</v>
          </cell>
          <cell r="CE209">
            <v>0</v>
          </cell>
          <cell r="CG209">
            <v>0</v>
          </cell>
          <cell r="CM209">
            <v>0</v>
          </cell>
          <cell r="CO209">
            <v>0</v>
          </cell>
          <cell r="CU209">
            <v>0</v>
          </cell>
          <cell r="CW209">
            <v>0</v>
          </cell>
          <cell r="DC209">
            <v>0</v>
          </cell>
          <cell r="DE209">
            <v>0</v>
          </cell>
          <cell r="DK209">
            <v>0</v>
          </cell>
          <cell r="DM209">
            <v>0</v>
          </cell>
          <cell r="DS209">
            <v>0</v>
          </cell>
          <cell r="DU209">
            <v>0</v>
          </cell>
          <cell r="EA209">
            <v>0</v>
          </cell>
          <cell r="EC209">
            <v>0</v>
          </cell>
          <cell r="EE209">
            <v>0</v>
          </cell>
          <cell r="EG209">
            <v>0</v>
          </cell>
          <cell r="EI209">
            <v>0</v>
          </cell>
          <cell r="EK209">
            <v>0</v>
          </cell>
          <cell r="EM209">
            <v>0</v>
          </cell>
          <cell r="EO209">
            <v>0</v>
          </cell>
          <cell r="EQ209">
            <v>0</v>
          </cell>
          <cell r="ES209">
            <v>0</v>
          </cell>
          <cell r="EU209">
            <v>0</v>
          </cell>
          <cell r="EW209">
            <v>0</v>
          </cell>
          <cell r="EY209">
            <v>-22499</v>
          </cell>
          <cell r="FA209">
            <v>-1</v>
          </cell>
          <cell r="FC209">
            <v>0</v>
          </cell>
          <cell r="FG209">
            <v>0</v>
          </cell>
          <cell r="FI209">
            <v>0</v>
          </cell>
        </row>
        <row r="210">
          <cell r="C210" t="str">
            <v>PBA060</v>
          </cell>
          <cell r="E210" t="str">
            <v>B.II.5) Altri fondi rischi</v>
          </cell>
          <cell r="K210">
            <v>0</v>
          </cell>
          <cell r="M210">
            <v>0</v>
          </cell>
          <cell r="S210">
            <v>0</v>
          </cell>
          <cell r="U210">
            <v>0</v>
          </cell>
          <cell r="AA210">
            <v>0</v>
          </cell>
          <cell r="AC210">
            <v>0</v>
          </cell>
          <cell r="AI210">
            <v>0</v>
          </cell>
          <cell r="AK210">
            <v>0</v>
          </cell>
          <cell r="AQ210">
            <v>0</v>
          </cell>
          <cell r="AS210">
            <v>0</v>
          </cell>
          <cell r="AY210">
            <v>0</v>
          </cell>
          <cell r="BA210">
            <v>0</v>
          </cell>
          <cell r="BG210">
            <v>0</v>
          </cell>
          <cell r="BI210">
            <v>0</v>
          </cell>
          <cell r="BO210">
            <v>0</v>
          </cell>
          <cell r="BQ210">
            <v>0</v>
          </cell>
          <cell r="BW210">
            <v>0</v>
          </cell>
          <cell r="BY210">
            <v>0</v>
          </cell>
          <cell r="CE210">
            <v>0</v>
          </cell>
          <cell r="CG210">
            <v>0</v>
          </cell>
          <cell r="CM210">
            <v>0</v>
          </cell>
          <cell r="CO210">
            <v>0</v>
          </cell>
          <cell r="CU210">
            <v>0</v>
          </cell>
          <cell r="CW210">
            <v>0</v>
          </cell>
          <cell r="DC210">
            <v>0</v>
          </cell>
          <cell r="DE210">
            <v>0</v>
          </cell>
          <cell r="DK210">
            <v>0</v>
          </cell>
          <cell r="DM210">
            <v>0</v>
          </cell>
          <cell r="DS210">
            <v>0</v>
          </cell>
          <cell r="DU210">
            <v>0</v>
          </cell>
          <cell r="EA210">
            <v>0</v>
          </cell>
          <cell r="EC210">
            <v>0</v>
          </cell>
          <cell r="EE210">
            <v>2430</v>
          </cell>
          <cell r="EG210">
            <v>0</v>
          </cell>
          <cell r="EI210">
            <v>2430</v>
          </cell>
          <cell r="EK210" t="e">
            <v>#DIV/0!</v>
          </cell>
          <cell r="EM210">
            <v>2430</v>
          </cell>
          <cell r="EO210">
            <v>0</v>
          </cell>
          <cell r="EQ210">
            <v>2430</v>
          </cell>
          <cell r="ES210" t="e">
            <v>#DIV/0!</v>
          </cell>
          <cell r="EU210">
            <v>12370</v>
          </cell>
          <cell r="EW210">
            <v>0</v>
          </cell>
          <cell r="EY210">
            <v>12370</v>
          </cell>
          <cell r="FA210" t="e">
            <v>#DIV/0!</v>
          </cell>
          <cell r="FC210">
            <v>0</v>
          </cell>
          <cell r="FG210">
            <v>0</v>
          </cell>
          <cell r="FI210">
            <v>0</v>
          </cell>
        </row>
        <row r="211">
          <cell r="C211" t="str">
            <v>PBA070</v>
          </cell>
          <cell r="E211" t="str">
            <v>B.III) FONDI DA DISTRIBUIRE</v>
          </cell>
          <cell r="K211">
            <v>0</v>
          </cell>
          <cell r="M211">
            <v>0</v>
          </cell>
          <cell r="S211">
            <v>0</v>
          </cell>
          <cell r="U211">
            <v>0</v>
          </cell>
          <cell r="AA211">
            <v>0</v>
          </cell>
          <cell r="AC211">
            <v>0</v>
          </cell>
          <cell r="AI211">
            <v>0</v>
          </cell>
          <cell r="AK211">
            <v>0</v>
          </cell>
          <cell r="AQ211">
            <v>0</v>
          </cell>
          <cell r="AS211">
            <v>0</v>
          </cell>
          <cell r="AY211">
            <v>0</v>
          </cell>
          <cell r="BA211">
            <v>0</v>
          </cell>
          <cell r="BG211">
            <v>0</v>
          </cell>
          <cell r="BI211">
            <v>0</v>
          </cell>
          <cell r="BO211">
            <v>0</v>
          </cell>
          <cell r="BQ211">
            <v>0</v>
          </cell>
          <cell r="BW211">
            <v>0</v>
          </cell>
          <cell r="BY211">
            <v>0</v>
          </cell>
          <cell r="CE211">
            <v>0</v>
          </cell>
          <cell r="CG211">
            <v>0</v>
          </cell>
          <cell r="CM211">
            <v>0</v>
          </cell>
          <cell r="CO211">
            <v>0</v>
          </cell>
          <cell r="CU211">
            <v>0</v>
          </cell>
          <cell r="CW211">
            <v>0</v>
          </cell>
          <cell r="DC211">
            <v>0</v>
          </cell>
          <cell r="DE211">
            <v>0</v>
          </cell>
          <cell r="DK211">
            <v>0</v>
          </cell>
          <cell r="DM211">
            <v>0</v>
          </cell>
          <cell r="DS211">
            <v>0</v>
          </cell>
          <cell r="DU211">
            <v>0</v>
          </cell>
          <cell r="EA211">
            <v>0</v>
          </cell>
          <cell r="EC211">
            <v>0</v>
          </cell>
          <cell r="EE211">
            <v>0</v>
          </cell>
          <cell r="EG211">
            <v>0</v>
          </cell>
          <cell r="EI211">
            <v>0</v>
          </cell>
          <cell r="EK211">
            <v>0</v>
          </cell>
          <cell r="EM211">
            <v>0</v>
          </cell>
          <cell r="EO211">
            <v>0</v>
          </cell>
          <cell r="EQ211">
            <v>0</v>
          </cell>
          <cell r="ES211">
            <v>0</v>
          </cell>
          <cell r="EU211">
            <v>0</v>
          </cell>
          <cell r="EW211">
            <v>0</v>
          </cell>
          <cell r="EY211">
            <v>0</v>
          </cell>
          <cell r="FA211">
            <v>0</v>
          </cell>
          <cell r="FC211">
            <v>0</v>
          </cell>
          <cell r="FG211">
            <v>0</v>
          </cell>
          <cell r="FI211">
            <v>0</v>
          </cell>
        </row>
        <row r="212">
          <cell r="C212" t="str">
            <v>PBA080</v>
          </cell>
          <cell r="E212" t="str">
            <v>B.III.1) FSR indistinto da distribuire</v>
          </cell>
          <cell r="K212">
            <v>0</v>
          </cell>
          <cell r="M212">
            <v>0</v>
          </cell>
          <cell r="S212">
            <v>0</v>
          </cell>
          <cell r="U212">
            <v>0</v>
          </cell>
          <cell r="AA212">
            <v>0</v>
          </cell>
          <cell r="AC212">
            <v>0</v>
          </cell>
          <cell r="AI212">
            <v>0</v>
          </cell>
          <cell r="AK212">
            <v>0</v>
          </cell>
          <cell r="AQ212">
            <v>0</v>
          </cell>
          <cell r="AS212">
            <v>0</v>
          </cell>
          <cell r="AY212">
            <v>0</v>
          </cell>
          <cell r="BA212">
            <v>0</v>
          </cell>
          <cell r="BG212">
            <v>0</v>
          </cell>
          <cell r="BI212">
            <v>0</v>
          </cell>
          <cell r="BO212">
            <v>0</v>
          </cell>
          <cell r="BQ212">
            <v>0</v>
          </cell>
          <cell r="BW212">
            <v>0</v>
          </cell>
          <cell r="BY212">
            <v>0</v>
          </cell>
          <cell r="CE212">
            <v>0</v>
          </cell>
          <cell r="CG212">
            <v>0</v>
          </cell>
          <cell r="CM212">
            <v>0</v>
          </cell>
          <cell r="CO212">
            <v>0</v>
          </cell>
          <cell r="CU212">
            <v>0</v>
          </cell>
          <cell r="CW212">
            <v>0</v>
          </cell>
          <cell r="DC212">
            <v>0</v>
          </cell>
          <cell r="DE212">
            <v>0</v>
          </cell>
          <cell r="DK212">
            <v>0</v>
          </cell>
          <cell r="DM212">
            <v>0</v>
          </cell>
          <cell r="DS212">
            <v>0</v>
          </cell>
          <cell r="DU212">
            <v>0</v>
          </cell>
          <cell r="EA212">
            <v>0</v>
          </cell>
          <cell r="EC212">
            <v>0</v>
          </cell>
          <cell r="EE212">
            <v>0</v>
          </cell>
          <cell r="EG212">
            <v>0</v>
          </cell>
          <cell r="EI212">
            <v>0</v>
          </cell>
          <cell r="EK212">
            <v>0</v>
          </cell>
          <cell r="EM212">
            <v>0</v>
          </cell>
          <cell r="EO212">
            <v>0</v>
          </cell>
          <cell r="EQ212">
            <v>0</v>
          </cell>
          <cell r="ES212">
            <v>0</v>
          </cell>
          <cell r="EU212">
            <v>0</v>
          </cell>
          <cell r="EW212">
            <v>0</v>
          </cell>
          <cell r="EY212">
            <v>0</v>
          </cell>
          <cell r="FA212">
            <v>0</v>
          </cell>
          <cell r="FC212">
            <v>0</v>
          </cell>
          <cell r="FG212">
            <v>0</v>
          </cell>
          <cell r="FI212">
            <v>0</v>
          </cell>
        </row>
        <row r="213">
          <cell r="C213" t="str">
            <v>PBA090</v>
          </cell>
          <cell r="E213" t="str">
            <v>B.III.2) FSR vincolato da distribuire</v>
          </cell>
          <cell r="K213">
            <v>0</v>
          </cell>
          <cell r="M213">
            <v>0</v>
          </cell>
          <cell r="S213">
            <v>0</v>
          </cell>
          <cell r="U213">
            <v>0</v>
          </cell>
          <cell r="AA213">
            <v>0</v>
          </cell>
          <cell r="AC213">
            <v>0</v>
          </cell>
          <cell r="AI213">
            <v>0</v>
          </cell>
          <cell r="AK213">
            <v>0</v>
          </cell>
          <cell r="AQ213">
            <v>0</v>
          </cell>
          <cell r="AS213">
            <v>0</v>
          </cell>
          <cell r="AY213">
            <v>0</v>
          </cell>
          <cell r="BA213">
            <v>0</v>
          </cell>
          <cell r="BG213">
            <v>0</v>
          </cell>
          <cell r="BI213">
            <v>0</v>
          </cell>
          <cell r="BO213">
            <v>0</v>
          </cell>
          <cell r="BQ213">
            <v>0</v>
          </cell>
          <cell r="BW213">
            <v>0</v>
          </cell>
          <cell r="BY213">
            <v>0</v>
          </cell>
          <cell r="CE213">
            <v>0</v>
          </cell>
          <cell r="CG213">
            <v>0</v>
          </cell>
          <cell r="CM213">
            <v>0</v>
          </cell>
          <cell r="CO213">
            <v>0</v>
          </cell>
          <cell r="CU213">
            <v>0</v>
          </cell>
          <cell r="CW213">
            <v>0</v>
          </cell>
          <cell r="DC213">
            <v>0</v>
          </cell>
          <cell r="DE213">
            <v>0</v>
          </cell>
          <cell r="DK213">
            <v>0</v>
          </cell>
          <cell r="DM213">
            <v>0</v>
          </cell>
          <cell r="DS213">
            <v>0</v>
          </cell>
          <cell r="DU213">
            <v>0</v>
          </cell>
          <cell r="EA213">
            <v>0</v>
          </cell>
          <cell r="EC213">
            <v>0</v>
          </cell>
          <cell r="EE213">
            <v>0</v>
          </cell>
          <cell r="EG213">
            <v>0</v>
          </cell>
          <cell r="EI213">
            <v>0</v>
          </cell>
          <cell r="EK213">
            <v>0</v>
          </cell>
          <cell r="EM213">
            <v>0</v>
          </cell>
          <cell r="EO213">
            <v>0</v>
          </cell>
          <cell r="EQ213">
            <v>0</v>
          </cell>
          <cell r="ES213">
            <v>0</v>
          </cell>
          <cell r="EU213">
            <v>0</v>
          </cell>
          <cell r="EW213">
            <v>0</v>
          </cell>
          <cell r="EY213">
            <v>0</v>
          </cell>
          <cell r="FA213">
            <v>0</v>
          </cell>
          <cell r="FC213">
            <v>0</v>
          </cell>
          <cell r="FG213">
            <v>0</v>
          </cell>
          <cell r="FI213">
            <v>0</v>
          </cell>
        </row>
        <row r="214">
          <cell r="C214" t="str">
            <v>PBA100</v>
          </cell>
          <cell r="E214" t="str">
            <v>B.III.3) Fondo per ripiano disavanzi pregressi</v>
          </cell>
          <cell r="K214">
            <v>0</v>
          </cell>
          <cell r="M214">
            <v>0</v>
          </cell>
          <cell r="S214">
            <v>0</v>
          </cell>
          <cell r="U214">
            <v>0</v>
          </cell>
          <cell r="AA214">
            <v>0</v>
          </cell>
          <cell r="AC214">
            <v>0</v>
          </cell>
          <cell r="AI214">
            <v>0</v>
          </cell>
          <cell r="AK214">
            <v>0</v>
          </cell>
          <cell r="AQ214">
            <v>0</v>
          </cell>
          <cell r="AS214">
            <v>0</v>
          </cell>
          <cell r="AY214">
            <v>0</v>
          </cell>
          <cell r="BA214">
            <v>0</v>
          </cell>
          <cell r="BG214">
            <v>0</v>
          </cell>
          <cell r="BI214">
            <v>0</v>
          </cell>
          <cell r="BO214">
            <v>0</v>
          </cell>
          <cell r="BQ214">
            <v>0</v>
          </cell>
          <cell r="BW214">
            <v>0</v>
          </cell>
          <cell r="BY214">
            <v>0</v>
          </cell>
          <cell r="CE214">
            <v>0</v>
          </cell>
          <cell r="CG214">
            <v>0</v>
          </cell>
          <cell r="CM214">
            <v>0</v>
          </cell>
          <cell r="CO214">
            <v>0</v>
          </cell>
          <cell r="CU214">
            <v>0</v>
          </cell>
          <cell r="CW214">
            <v>0</v>
          </cell>
          <cell r="DC214">
            <v>0</v>
          </cell>
          <cell r="DE214">
            <v>0</v>
          </cell>
          <cell r="DK214">
            <v>0</v>
          </cell>
          <cell r="DM214">
            <v>0</v>
          </cell>
          <cell r="DS214">
            <v>0</v>
          </cell>
          <cell r="DU214">
            <v>0</v>
          </cell>
          <cell r="EA214">
            <v>0</v>
          </cell>
          <cell r="EC214">
            <v>0</v>
          </cell>
          <cell r="EE214">
            <v>0</v>
          </cell>
          <cell r="EG214">
            <v>0</v>
          </cell>
          <cell r="EI214">
            <v>0</v>
          </cell>
          <cell r="EK214">
            <v>0</v>
          </cell>
          <cell r="EM214">
            <v>0</v>
          </cell>
          <cell r="EO214">
            <v>0</v>
          </cell>
          <cell r="EQ214">
            <v>0</v>
          </cell>
          <cell r="ES214">
            <v>0</v>
          </cell>
          <cell r="EU214">
            <v>0</v>
          </cell>
          <cell r="EW214">
            <v>0</v>
          </cell>
          <cell r="EY214">
            <v>0</v>
          </cell>
          <cell r="FA214">
            <v>0</v>
          </cell>
          <cell r="FC214">
            <v>0</v>
          </cell>
          <cell r="FG214">
            <v>0</v>
          </cell>
          <cell r="FI214">
            <v>0</v>
          </cell>
        </row>
        <row r="215">
          <cell r="C215" t="str">
            <v>PBA110</v>
          </cell>
          <cell r="E215" t="str">
            <v>B.III.4) Fondo finanziamento sanitario aggiuntivo corrente LEA</v>
          </cell>
          <cell r="K215">
            <v>0</v>
          </cell>
          <cell r="M215">
            <v>0</v>
          </cell>
          <cell r="S215">
            <v>0</v>
          </cell>
          <cell r="U215">
            <v>0</v>
          </cell>
          <cell r="AA215">
            <v>0</v>
          </cell>
          <cell r="AC215">
            <v>0</v>
          </cell>
          <cell r="AI215">
            <v>0</v>
          </cell>
          <cell r="AK215">
            <v>0</v>
          </cell>
          <cell r="AQ215">
            <v>0</v>
          </cell>
          <cell r="AS215">
            <v>0</v>
          </cell>
          <cell r="AY215">
            <v>0</v>
          </cell>
          <cell r="BA215">
            <v>0</v>
          </cell>
          <cell r="BG215">
            <v>0</v>
          </cell>
          <cell r="BI215">
            <v>0</v>
          </cell>
          <cell r="BO215">
            <v>0</v>
          </cell>
          <cell r="BQ215">
            <v>0</v>
          </cell>
          <cell r="BW215">
            <v>0</v>
          </cell>
          <cell r="BY215">
            <v>0</v>
          </cell>
          <cell r="CE215">
            <v>0</v>
          </cell>
          <cell r="CG215">
            <v>0</v>
          </cell>
          <cell r="CM215">
            <v>0</v>
          </cell>
          <cell r="CO215">
            <v>0</v>
          </cell>
          <cell r="CU215">
            <v>0</v>
          </cell>
          <cell r="CW215">
            <v>0</v>
          </cell>
          <cell r="DC215">
            <v>0</v>
          </cell>
          <cell r="DE215">
            <v>0</v>
          </cell>
          <cell r="DK215">
            <v>0</v>
          </cell>
          <cell r="DM215">
            <v>0</v>
          </cell>
          <cell r="DS215">
            <v>0</v>
          </cell>
          <cell r="DU215">
            <v>0</v>
          </cell>
          <cell r="EA215">
            <v>0</v>
          </cell>
          <cell r="EC215">
            <v>0</v>
          </cell>
          <cell r="EE215">
            <v>0</v>
          </cell>
          <cell r="EG215">
            <v>0</v>
          </cell>
          <cell r="EI215">
            <v>0</v>
          </cell>
          <cell r="EK215">
            <v>0</v>
          </cell>
          <cell r="EM215">
            <v>0</v>
          </cell>
          <cell r="EO215">
            <v>0</v>
          </cell>
          <cell r="EQ215">
            <v>0</v>
          </cell>
          <cell r="ES215">
            <v>0</v>
          </cell>
          <cell r="EU215">
            <v>0</v>
          </cell>
          <cell r="EW215">
            <v>0</v>
          </cell>
          <cell r="EY215">
            <v>0</v>
          </cell>
          <cell r="FA215">
            <v>0</v>
          </cell>
          <cell r="FC215">
            <v>0</v>
          </cell>
          <cell r="FG215">
            <v>0</v>
          </cell>
          <cell r="FI215">
            <v>0</v>
          </cell>
        </row>
        <row r="216">
          <cell r="C216" t="str">
            <v>PBA120</v>
          </cell>
          <cell r="E216" t="str">
            <v>B.III.5) Fondo finanziamento sanitario aggiuntivo corrente extra LEA</v>
          </cell>
          <cell r="K216">
            <v>0</v>
          </cell>
          <cell r="M216">
            <v>0</v>
          </cell>
          <cell r="S216">
            <v>0</v>
          </cell>
          <cell r="U216">
            <v>0</v>
          </cell>
          <cell r="AA216">
            <v>0</v>
          </cell>
          <cell r="AC216">
            <v>0</v>
          </cell>
          <cell r="AI216">
            <v>0</v>
          </cell>
          <cell r="AK216">
            <v>0</v>
          </cell>
          <cell r="AQ216">
            <v>0</v>
          </cell>
          <cell r="AS216">
            <v>0</v>
          </cell>
          <cell r="AY216">
            <v>0</v>
          </cell>
          <cell r="BA216">
            <v>0</v>
          </cell>
          <cell r="BG216">
            <v>0</v>
          </cell>
          <cell r="BI216">
            <v>0</v>
          </cell>
          <cell r="BO216">
            <v>0</v>
          </cell>
          <cell r="BQ216">
            <v>0</v>
          </cell>
          <cell r="BW216">
            <v>0</v>
          </cell>
          <cell r="BY216">
            <v>0</v>
          </cell>
          <cell r="CE216">
            <v>0</v>
          </cell>
          <cell r="CG216">
            <v>0</v>
          </cell>
          <cell r="CM216">
            <v>0</v>
          </cell>
          <cell r="CO216">
            <v>0</v>
          </cell>
          <cell r="CU216">
            <v>0</v>
          </cell>
          <cell r="CW216">
            <v>0</v>
          </cell>
          <cell r="DC216">
            <v>0</v>
          </cell>
          <cell r="DE216">
            <v>0</v>
          </cell>
          <cell r="DK216">
            <v>0</v>
          </cell>
          <cell r="DM216">
            <v>0</v>
          </cell>
          <cell r="DS216">
            <v>0</v>
          </cell>
          <cell r="DU216">
            <v>0</v>
          </cell>
          <cell r="EA216">
            <v>0</v>
          </cell>
          <cell r="EC216">
            <v>0</v>
          </cell>
          <cell r="EE216">
            <v>0</v>
          </cell>
          <cell r="EG216">
            <v>0</v>
          </cell>
          <cell r="EI216">
            <v>0</v>
          </cell>
          <cell r="EK216">
            <v>0</v>
          </cell>
          <cell r="EM216">
            <v>0</v>
          </cell>
          <cell r="EO216">
            <v>0</v>
          </cell>
          <cell r="EQ216">
            <v>0</v>
          </cell>
          <cell r="ES216">
            <v>0</v>
          </cell>
          <cell r="EU216">
            <v>0</v>
          </cell>
          <cell r="EW216">
            <v>0</v>
          </cell>
          <cell r="EY216">
            <v>0</v>
          </cell>
          <cell r="FA216">
            <v>0</v>
          </cell>
          <cell r="FC216">
            <v>0</v>
          </cell>
          <cell r="FG216">
            <v>0</v>
          </cell>
          <cell r="FI216">
            <v>0</v>
          </cell>
        </row>
        <row r="217">
          <cell r="C217" t="str">
            <v>PBA130</v>
          </cell>
          <cell r="E217" t="str">
            <v>B.III.6) Fondo finanziamento per ricerca</v>
          </cell>
          <cell r="K217">
            <v>0</v>
          </cell>
          <cell r="M217">
            <v>0</v>
          </cell>
          <cell r="S217">
            <v>0</v>
          </cell>
          <cell r="U217">
            <v>0</v>
          </cell>
          <cell r="AA217">
            <v>0</v>
          </cell>
          <cell r="AC217">
            <v>0</v>
          </cell>
          <cell r="AI217">
            <v>0</v>
          </cell>
          <cell r="AK217">
            <v>0</v>
          </cell>
          <cell r="AQ217">
            <v>0</v>
          </cell>
          <cell r="AS217">
            <v>0</v>
          </cell>
          <cell r="AY217">
            <v>0</v>
          </cell>
          <cell r="BA217">
            <v>0</v>
          </cell>
          <cell r="BG217">
            <v>0</v>
          </cell>
          <cell r="BI217">
            <v>0</v>
          </cell>
          <cell r="BO217">
            <v>0</v>
          </cell>
          <cell r="BQ217">
            <v>0</v>
          </cell>
          <cell r="BW217">
            <v>0</v>
          </cell>
          <cell r="BY217">
            <v>0</v>
          </cell>
          <cell r="CE217">
            <v>0</v>
          </cell>
          <cell r="CG217">
            <v>0</v>
          </cell>
          <cell r="CM217">
            <v>0</v>
          </cell>
          <cell r="CO217">
            <v>0</v>
          </cell>
          <cell r="CU217">
            <v>0</v>
          </cell>
          <cell r="CW217">
            <v>0</v>
          </cell>
          <cell r="DC217">
            <v>0</v>
          </cell>
          <cell r="DE217">
            <v>0</v>
          </cell>
          <cell r="DK217">
            <v>0</v>
          </cell>
          <cell r="DM217">
            <v>0</v>
          </cell>
          <cell r="DS217">
            <v>0</v>
          </cell>
          <cell r="DU217">
            <v>0</v>
          </cell>
          <cell r="EA217">
            <v>0</v>
          </cell>
          <cell r="EC217">
            <v>0</v>
          </cell>
          <cell r="EE217">
            <v>0</v>
          </cell>
          <cell r="EG217">
            <v>0</v>
          </cell>
          <cell r="EI217">
            <v>0</v>
          </cell>
          <cell r="EK217">
            <v>0</v>
          </cell>
          <cell r="EM217">
            <v>0</v>
          </cell>
          <cell r="EO217">
            <v>0</v>
          </cell>
          <cell r="EQ217">
            <v>0</v>
          </cell>
          <cell r="ES217">
            <v>0</v>
          </cell>
          <cell r="EU217">
            <v>0</v>
          </cell>
          <cell r="EW217">
            <v>0</v>
          </cell>
          <cell r="EY217">
            <v>0</v>
          </cell>
          <cell r="FA217">
            <v>0</v>
          </cell>
          <cell r="FC217">
            <v>0</v>
          </cell>
          <cell r="FG217">
            <v>0</v>
          </cell>
          <cell r="FI217">
            <v>0</v>
          </cell>
        </row>
        <row r="218">
          <cell r="C218" t="str">
            <v>PBA140</v>
          </cell>
          <cell r="E218" t="str">
            <v>B.III.7) Fondo finanziamento per investimenti</v>
          </cell>
          <cell r="K218">
            <v>0</v>
          </cell>
          <cell r="M218">
            <v>0</v>
          </cell>
          <cell r="S218">
            <v>0</v>
          </cell>
          <cell r="U218">
            <v>0</v>
          </cell>
          <cell r="AA218">
            <v>0</v>
          </cell>
          <cell r="AC218">
            <v>0</v>
          </cell>
          <cell r="AI218">
            <v>0</v>
          </cell>
          <cell r="AK218">
            <v>0</v>
          </cell>
          <cell r="AQ218">
            <v>0</v>
          </cell>
          <cell r="AS218">
            <v>0</v>
          </cell>
          <cell r="AY218">
            <v>0</v>
          </cell>
          <cell r="BA218">
            <v>0</v>
          </cell>
          <cell r="BG218">
            <v>0</v>
          </cell>
          <cell r="BI218">
            <v>0</v>
          </cell>
          <cell r="BO218">
            <v>0</v>
          </cell>
          <cell r="BQ218">
            <v>0</v>
          </cell>
          <cell r="BW218">
            <v>0</v>
          </cell>
          <cell r="BY218">
            <v>0</v>
          </cell>
          <cell r="CE218">
            <v>0</v>
          </cell>
          <cell r="CG218">
            <v>0</v>
          </cell>
          <cell r="CM218">
            <v>0</v>
          </cell>
          <cell r="CO218">
            <v>0</v>
          </cell>
          <cell r="CU218">
            <v>0</v>
          </cell>
          <cell r="CW218">
            <v>0</v>
          </cell>
          <cell r="DC218">
            <v>0</v>
          </cell>
          <cell r="DE218">
            <v>0</v>
          </cell>
          <cell r="DK218">
            <v>0</v>
          </cell>
          <cell r="DM218">
            <v>0</v>
          </cell>
          <cell r="DS218">
            <v>0</v>
          </cell>
          <cell r="DU218">
            <v>0</v>
          </cell>
          <cell r="EA218">
            <v>0</v>
          </cell>
          <cell r="EC218">
            <v>0</v>
          </cell>
          <cell r="EE218">
            <v>0</v>
          </cell>
          <cell r="EG218">
            <v>0</v>
          </cell>
          <cell r="EI218">
            <v>0</v>
          </cell>
          <cell r="EK218">
            <v>0</v>
          </cell>
          <cell r="EM218">
            <v>0</v>
          </cell>
          <cell r="EO218">
            <v>0</v>
          </cell>
          <cell r="EQ218">
            <v>0</v>
          </cell>
          <cell r="ES218">
            <v>0</v>
          </cell>
          <cell r="EU218">
            <v>0</v>
          </cell>
          <cell r="EW218">
            <v>0</v>
          </cell>
          <cell r="EY218">
            <v>0</v>
          </cell>
          <cell r="FA218">
            <v>0</v>
          </cell>
          <cell r="FC218">
            <v>0</v>
          </cell>
          <cell r="FG218">
            <v>0</v>
          </cell>
          <cell r="FI218">
            <v>0</v>
          </cell>
        </row>
        <row r="219">
          <cell r="C219" t="str">
            <v>PBA150</v>
          </cell>
          <cell r="E219" t="str">
            <v>B.IV) QUOTE INUTILIZZATE CONTRIBUTI</v>
          </cell>
          <cell r="K219">
            <v>0</v>
          </cell>
          <cell r="M219">
            <v>0</v>
          </cell>
          <cell r="S219">
            <v>0</v>
          </cell>
          <cell r="U219">
            <v>0</v>
          </cell>
          <cell r="AA219">
            <v>0</v>
          </cell>
          <cell r="AC219">
            <v>0</v>
          </cell>
          <cell r="AI219">
            <v>0</v>
          </cell>
          <cell r="AK219">
            <v>0</v>
          </cell>
          <cell r="AQ219">
            <v>0</v>
          </cell>
          <cell r="AS219">
            <v>0</v>
          </cell>
          <cell r="AY219">
            <v>0</v>
          </cell>
          <cell r="BA219">
            <v>0</v>
          </cell>
          <cell r="BG219">
            <v>0</v>
          </cell>
          <cell r="BI219">
            <v>0</v>
          </cell>
          <cell r="BO219">
            <v>0</v>
          </cell>
          <cell r="BQ219">
            <v>0</v>
          </cell>
          <cell r="BW219">
            <v>0</v>
          </cell>
          <cell r="BY219">
            <v>0</v>
          </cell>
          <cell r="CE219">
            <v>0</v>
          </cell>
          <cell r="CG219">
            <v>0</v>
          </cell>
          <cell r="CM219">
            <v>0</v>
          </cell>
          <cell r="CO219">
            <v>0</v>
          </cell>
          <cell r="CU219">
            <v>0</v>
          </cell>
          <cell r="CW219">
            <v>0</v>
          </cell>
          <cell r="DC219">
            <v>0</v>
          </cell>
          <cell r="DE219">
            <v>0</v>
          </cell>
          <cell r="DK219">
            <v>0</v>
          </cell>
          <cell r="DM219">
            <v>0</v>
          </cell>
          <cell r="DS219">
            <v>0</v>
          </cell>
          <cell r="DU219">
            <v>0</v>
          </cell>
          <cell r="EA219">
            <v>0</v>
          </cell>
          <cell r="EC219">
            <v>0</v>
          </cell>
          <cell r="EE219">
            <v>0</v>
          </cell>
          <cell r="EG219">
            <v>0</v>
          </cell>
          <cell r="EI219">
            <v>0</v>
          </cell>
          <cell r="EK219">
            <v>0</v>
          </cell>
          <cell r="EM219">
            <v>0</v>
          </cell>
          <cell r="EO219">
            <v>0</v>
          </cell>
          <cell r="EQ219">
            <v>0</v>
          </cell>
          <cell r="ES219">
            <v>0</v>
          </cell>
          <cell r="EU219">
            <v>0</v>
          </cell>
          <cell r="EW219">
            <v>0</v>
          </cell>
          <cell r="EY219">
            <v>0</v>
          </cell>
          <cell r="FA219">
            <v>0</v>
          </cell>
          <cell r="FC219">
            <v>0</v>
          </cell>
          <cell r="FG219">
            <v>0</v>
          </cell>
          <cell r="FI219">
            <v>0</v>
          </cell>
        </row>
        <row r="220">
          <cell r="C220" t="str">
            <v>PBA160</v>
          </cell>
          <cell r="E220" t="str">
            <v>B.IV.1) Quote inutilizzate contributi da Regione o Prov. Aut. per quota F.S. vincolato</v>
          </cell>
          <cell r="K220">
            <v>0</v>
          </cell>
          <cell r="M220">
            <v>0</v>
          </cell>
          <cell r="S220">
            <v>0</v>
          </cell>
          <cell r="U220">
            <v>0</v>
          </cell>
          <cell r="AA220">
            <v>0</v>
          </cell>
          <cell r="AC220">
            <v>0</v>
          </cell>
          <cell r="AI220">
            <v>0</v>
          </cell>
          <cell r="AK220">
            <v>0</v>
          </cell>
          <cell r="AQ220">
            <v>0</v>
          </cell>
          <cell r="AS220">
            <v>0</v>
          </cell>
          <cell r="AY220">
            <v>0</v>
          </cell>
          <cell r="BA220">
            <v>0</v>
          </cell>
          <cell r="BG220">
            <v>0</v>
          </cell>
          <cell r="BI220">
            <v>0</v>
          </cell>
          <cell r="BO220">
            <v>0</v>
          </cell>
          <cell r="BQ220">
            <v>0</v>
          </cell>
          <cell r="BW220">
            <v>0</v>
          </cell>
          <cell r="BY220">
            <v>0</v>
          </cell>
          <cell r="CE220">
            <v>0</v>
          </cell>
          <cell r="CG220">
            <v>0</v>
          </cell>
          <cell r="CM220">
            <v>0</v>
          </cell>
          <cell r="CO220">
            <v>0</v>
          </cell>
          <cell r="CU220">
            <v>0</v>
          </cell>
          <cell r="CW220">
            <v>0</v>
          </cell>
          <cell r="DC220">
            <v>0</v>
          </cell>
          <cell r="DE220">
            <v>0</v>
          </cell>
          <cell r="DK220">
            <v>0</v>
          </cell>
          <cell r="DM220">
            <v>0</v>
          </cell>
          <cell r="DS220">
            <v>0</v>
          </cell>
          <cell r="DU220">
            <v>0</v>
          </cell>
          <cell r="EA220">
            <v>0</v>
          </cell>
          <cell r="EC220">
            <v>0</v>
          </cell>
          <cell r="EE220">
            <v>0</v>
          </cell>
          <cell r="EG220">
            <v>0</v>
          </cell>
          <cell r="EI220">
            <v>0</v>
          </cell>
          <cell r="EK220">
            <v>0</v>
          </cell>
          <cell r="EM220">
            <v>0</v>
          </cell>
          <cell r="EO220">
            <v>0</v>
          </cell>
          <cell r="EQ220">
            <v>0</v>
          </cell>
          <cell r="ES220">
            <v>0</v>
          </cell>
          <cell r="EU220">
            <v>0</v>
          </cell>
          <cell r="EW220">
            <v>0</v>
          </cell>
          <cell r="EY220">
            <v>0</v>
          </cell>
          <cell r="FA220">
            <v>0</v>
          </cell>
          <cell r="FC220">
            <v>0</v>
          </cell>
          <cell r="FG220">
            <v>0</v>
          </cell>
          <cell r="FI220">
            <v>0</v>
          </cell>
        </row>
        <row r="221">
          <cell r="C221" t="str">
            <v>PBA170</v>
          </cell>
          <cell r="E221" t="str">
            <v>B.IV.2) Quote inutilizzate contributi vincolati da soggetti pubblici (extra fondo)</v>
          </cell>
          <cell r="K221">
            <v>0</v>
          </cell>
          <cell r="M221">
            <v>0</v>
          </cell>
          <cell r="S221">
            <v>0</v>
          </cell>
          <cell r="U221">
            <v>0</v>
          </cell>
          <cell r="AA221">
            <v>0</v>
          </cell>
          <cell r="AC221">
            <v>0</v>
          </cell>
          <cell r="AI221">
            <v>0</v>
          </cell>
          <cell r="AK221">
            <v>0</v>
          </cell>
          <cell r="AQ221">
            <v>0</v>
          </cell>
          <cell r="AS221">
            <v>0</v>
          </cell>
          <cell r="AY221">
            <v>0</v>
          </cell>
          <cell r="BA221">
            <v>0</v>
          </cell>
          <cell r="BG221">
            <v>0</v>
          </cell>
          <cell r="BI221">
            <v>0</v>
          </cell>
          <cell r="BO221">
            <v>0</v>
          </cell>
          <cell r="BQ221">
            <v>0</v>
          </cell>
          <cell r="BW221">
            <v>0</v>
          </cell>
          <cell r="BY221">
            <v>0</v>
          </cell>
          <cell r="CE221">
            <v>0</v>
          </cell>
          <cell r="CG221">
            <v>0</v>
          </cell>
          <cell r="CM221">
            <v>0</v>
          </cell>
          <cell r="CO221">
            <v>0</v>
          </cell>
          <cell r="CU221">
            <v>0</v>
          </cell>
          <cell r="CW221">
            <v>0</v>
          </cell>
          <cell r="DC221">
            <v>0</v>
          </cell>
          <cell r="DE221">
            <v>0</v>
          </cell>
          <cell r="DK221">
            <v>0</v>
          </cell>
          <cell r="DM221">
            <v>0</v>
          </cell>
          <cell r="DS221">
            <v>0</v>
          </cell>
          <cell r="DU221">
            <v>0</v>
          </cell>
          <cell r="EA221">
            <v>0</v>
          </cell>
          <cell r="EC221">
            <v>0</v>
          </cell>
          <cell r="EE221">
            <v>0</v>
          </cell>
          <cell r="EG221">
            <v>0</v>
          </cell>
          <cell r="EI221">
            <v>0</v>
          </cell>
          <cell r="EK221">
            <v>0</v>
          </cell>
          <cell r="EM221">
            <v>0</v>
          </cell>
          <cell r="EO221">
            <v>0</v>
          </cell>
          <cell r="EQ221">
            <v>0</v>
          </cell>
          <cell r="ES221">
            <v>0</v>
          </cell>
          <cell r="EU221">
            <v>0</v>
          </cell>
          <cell r="EW221">
            <v>0</v>
          </cell>
          <cell r="EY221">
            <v>0</v>
          </cell>
          <cell r="FA221">
            <v>0</v>
          </cell>
          <cell r="FC221">
            <v>0</v>
          </cell>
          <cell r="FG221">
            <v>0</v>
          </cell>
          <cell r="FI221">
            <v>0</v>
          </cell>
        </row>
        <row r="222">
          <cell r="C222" t="str">
            <v>PBA180</v>
          </cell>
          <cell r="E222" t="str">
            <v>B.IV.3) Quote inutilizzate contributi per ricerca</v>
          </cell>
          <cell r="K222">
            <v>0</v>
          </cell>
          <cell r="M222">
            <v>0</v>
          </cell>
          <cell r="S222">
            <v>0</v>
          </cell>
          <cell r="U222">
            <v>0</v>
          </cell>
          <cell r="AA222">
            <v>0</v>
          </cell>
          <cell r="AC222">
            <v>0</v>
          </cell>
          <cell r="AI222">
            <v>0</v>
          </cell>
          <cell r="AK222">
            <v>0</v>
          </cell>
          <cell r="AQ222">
            <v>0</v>
          </cell>
          <cell r="AS222">
            <v>0</v>
          </cell>
          <cell r="AY222">
            <v>0</v>
          </cell>
          <cell r="BA222">
            <v>0</v>
          </cell>
          <cell r="BG222">
            <v>0</v>
          </cell>
          <cell r="BI222">
            <v>0</v>
          </cell>
          <cell r="BO222">
            <v>0</v>
          </cell>
          <cell r="BQ222">
            <v>0</v>
          </cell>
          <cell r="BW222">
            <v>0</v>
          </cell>
          <cell r="BY222">
            <v>0</v>
          </cell>
          <cell r="CE222">
            <v>0</v>
          </cell>
          <cell r="CG222">
            <v>0</v>
          </cell>
          <cell r="CM222">
            <v>0</v>
          </cell>
          <cell r="CO222">
            <v>0</v>
          </cell>
          <cell r="CU222">
            <v>0</v>
          </cell>
          <cell r="CW222">
            <v>0</v>
          </cell>
          <cell r="DC222">
            <v>0</v>
          </cell>
          <cell r="DE222">
            <v>0</v>
          </cell>
          <cell r="DK222">
            <v>0</v>
          </cell>
          <cell r="DM222">
            <v>0</v>
          </cell>
          <cell r="DS222">
            <v>0</v>
          </cell>
          <cell r="DU222">
            <v>0</v>
          </cell>
          <cell r="EA222">
            <v>0</v>
          </cell>
          <cell r="EC222">
            <v>0</v>
          </cell>
          <cell r="EE222">
            <v>0</v>
          </cell>
          <cell r="EG222">
            <v>0</v>
          </cell>
          <cell r="EI222">
            <v>0</v>
          </cell>
          <cell r="EK222">
            <v>0</v>
          </cell>
          <cell r="EM222">
            <v>0</v>
          </cell>
          <cell r="EO222">
            <v>0</v>
          </cell>
          <cell r="EQ222">
            <v>0</v>
          </cell>
          <cell r="ES222">
            <v>0</v>
          </cell>
          <cell r="EU222">
            <v>0</v>
          </cell>
          <cell r="EW222">
            <v>0</v>
          </cell>
          <cell r="EY222">
            <v>0</v>
          </cell>
          <cell r="FA222">
            <v>0</v>
          </cell>
          <cell r="FC222">
            <v>0</v>
          </cell>
          <cell r="FG222">
            <v>0</v>
          </cell>
          <cell r="FI222">
            <v>0</v>
          </cell>
        </row>
        <row r="223">
          <cell r="C223" t="str">
            <v>PBA190</v>
          </cell>
          <cell r="E223" t="str">
            <v>B.IV.4) Quote inutilizzate contributi vincolati da privati</v>
          </cell>
          <cell r="K223">
            <v>0</v>
          </cell>
          <cell r="M223">
            <v>0</v>
          </cell>
          <cell r="S223">
            <v>0</v>
          </cell>
          <cell r="U223">
            <v>0</v>
          </cell>
          <cell r="AA223">
            <v>0</v>
          </cell>
          <cell r="AC223">
            <v>0</v>
          </cell>
          <cell r="AI223">
            <v>0</v>
          </cell>
          <cell r="AK223">
            <v>0</v>
          </cell>
          <cell r="AQ223">
            <v>0</v>
          </cell>
          <cell r="AS223">
            <v>0</v>
          </cell>
          <cell r="AY223">
            <v>0</v>
          </cell>
          <cell r="BA223">
            <v>0</v>
          </cell>
          <cell r="BG223">
            <v>0</v>
          </cell>
          <cell r="BI223">
            <v>0</v>
          </cell>
          <cell r="BO223">
            <v>0</v>
          </cell>
          <cell r="BQ223">
            <v>0</v>
          </cell>
          <cell r="BW223">
            <v>0</v>
          </cell>
          <cell r="BY223">
            <v>0</v>
          </cell>
          <cell r="CE223">
            <v>0</v>
          </cell>
          <cell r="CG223">
            <v>0</v>
          </cell>
          <cell r="CM223">
            <v>0</v>
          </cell>
          <cell r="CO223">
            <v>0</v>
          </cell>
          <cell r="CU223">
            <v>0</v>
          </cell>
          <cell r="CW223">
            <v>0</v>
          </cell>
          <cell r="DC223">
            <v>0</v>
          </cell>
          <cell r="DE223">
            <v>0</v>
          </cell>
          <cell r="DK223">
            <v>0</v>
          </cell>
          <cell r="DM223">
            <v>0</v>
          </cell>
          <cell r="DS223">
            <v>0</v>
          </cell>
          <cell r="DU223">
            <v>0</v>
          </cell>
          <cell r="EA223">
            <v>0</v>
          </cell>
          <cell r="EC223">
            <v>0</v>
          </cell>
          <cell r="EE223">
            <v>0</v>
          </cell>
          <cell r="EG223">
            <v>0</v>
          </cell>
          <cell r="EI223">
            <v>0</v>
          </cell>
          <cell r="EK223">
            <v>0</v>
          </cell>
          <cell r="EM223">
            <v>0</v>
          </cell>
          <cell r="EO223">
            <v>0</v>
          </cell>
          <cell r="EQ223">
            <v>0</v>
          </cell>
          <cell r="ES223">
            <v>0</v>
          </cell>
          <cell r="EU223">
            <v>0</v>
          </cell>
          <cell r="EW223">
            <v>0</v>
          </cell>
          <cell r="EY223">
            <v>0</v>
          </cell>
          <cell r="FA223">
            <v>0</v>
          </cell>
          <cell r="FC223">
            <v>0</v>
          </cell>
          <cell r="FG223">
            <v>0</v>
          </cell>
          <cell r="FI223">
            <v>0</v>
          </cell>
        </row>
        <row r="224">
          <cell r="C224" t="str">
            <v>PBA200</v>
          </cell>
          <cell r="E224" t="str">
            <v>B.V)  ALTRI FONDI PER ONERI E SPESE</v>
          </cell>
          <cell r="K224">
            <v>0</v>
          </cell>
          <cell r="M224">
            <v>0</v>
          </cell>
          <cell r="S224">
            <v>0</v>
          </cell>
          <cell r="U224">
            <v>0</v>
          </cell>
          <cell r="AA224">
            <v>0</v>
          </cell>
          <cell r="AC224">
            <v>0</v>
          </cell>
          <cell r="AI224">
            <v>0</v>
          </cell>
          <cell r="AK224">
            <v>0</v>
          </cell>
          <cell r="AQ224">
            <v>0</v>
          </cell>
          <cell r="AS224">
            <v>0</v>
          </cell>
          <cell r="AY224">
            <v>0</v>
          </cell>
          <cell r="BA224">
            <v>0</v>
          </cell>
          <cell r="BG224">
            <v>0</v>
          </cell>
          <cell r="BI224">
            <v>0</v>
          </cell>
          <cell r="BO224">
            <v>0</v>
          </cell>
          <cell r="BQ224">
            <v>0</v>
          </cell>
          <cell r="BW224">
            <v>0</v>
          </cell>
          <cell r="BY224">
            <v>0</v>
          </cell>
          <cell r="CE224">
            <v>0</v>
          </cell>
          <cell r="CG224">
            <v>0</v>
          </cell>
          <cell r="CM224">
            <v>0</v>
          </cell>
          <cell r="CO224">
            <v>0</v>
          </cell>
          <cell r="CU224">
            <v>0</v>
          </cell>
          <cell r="CW224">
            <v>0</v>
          </cell>
          <cell r="DC224">
            <v>0</v>
          </cell>
          <cell r="DE224">
            <v>0</v>
          </cell>
          <cell r="DK224">
            <v>0</v>
          </cell>
          <cell r="DM224">
            <v>0</v>
          </cell>
          <cell r="DS224">
            <v>0</v>
          </cell>
          <cell r="DU224">
            <v>0</v>
          </cell>
          <cell r="EA224">
            <v>0</v>
          </cell>
          <cell r="EC224">
            <v>0</v>
          </cell>
          <cell r="EE224">
            <v>4930</v>
          </cell>
          <cell r="EG224">
            <v>5512</v>
          </cell>
          <cell r="EI224">
            <v>-582</v>
          </cell>
          <cell r="EK224">
            <v>-0.1055878084179971</v>
          </cell>
          <cell r="EM224">
            <v>4930</v>
          </cell>
          <cell r="EO224">
            <v>5512</v>
          </cell>
          <cell r="EQ224">
            <v>-582</v>
          </cell>
          <cell r="ES224">
            <v>-0.1055878084179971</v>
          </cell>
          <cell r="EU224">
            <v>0</v>
          </cell>
          <cell r="EW224">
            <v>14951</v>
          </cell>
          <cell r="EY224">
            <v>-14951</v>
          </cell>
          <cell r="FA224">
            <v>-1</v>
          </cell>
          <cell r="FC224">
            <v>0</v>
          </cell>
          <cell r="FG224">
            <v>0</v>
          </cell>
          <cell r="FI224">
            <v>0</v>
          </cell>
        </row>
        <row r="225">
          <cell r="C225" t="str">
            <v>PBA210</v>
          </cell>
          <cell r="E225" t="str">
            <v>B.V.1) Fondi integrativi pensione</v>
          </cell>
          <cell r="K225">
            <v>0</v>
          </cell>
          <cell r="M225">
            <v>0</v>
          </cell>
          <cell r="S225">
            <v>0</v>
          </cell>
          <cell r="U225">
            <v>0</v>
          </cell>
          <cell r="AA225">
            <v>0</v>
          </cell>
          <cell r="AC225">
            <v>0</v>
          </cell>
          <cell r="AI225">
            <v>0</v>
          </cell>
          <cell r="AK225">
            <v>0</v>
          </cell>
          <cell r="AQ225">
            <v>0</v>
          </cell>
          <cell r="AS225">
            <v>0</v>
          </cell>
          <cell r="AY225">
            <v>0</v>
          </cell>
          <cell r="BA225">
            <v>0</v>
          </cell>
          <cell r="BG225">
            <v>0</v>
          </cell>
          <cell r="BI225">
            <v>0</v>
          </cell>
          <cell r="BO225">
            <v>0</v>
          </cell>
          <cell r="BQ225">
            <v>0</v>
          </cell>
          <cell r="BW225">
            <v>0</v>
          </cell>
          <cell r="BY225">
            <v>0</v>
          </cell>
          <cell r="CE225">
            <v>0</v>
          </cell>
          <cell r="CG225">
            <v>0</v>
          </cell>
          <cell r="CM225">
            <v>0</v>
          </cell>
          <cell r="CO225">
            <v>0</v>
          </cell>
          <cell r="CU225">
            <v>0</v>
          </cell>
          <cell r="CW225">
            <v>0</v>
          </cell>
          <cell r="DC225">
            <v>0</v>
          </cell>
          <cell r="DE225">
            <v>0</v>
          </cell>
          <cell r="DK225">
            <v>0</v>
          </cell>
          <cell r="DM225">
            <v>0</v>
          </cell>
          <cell r="DS225">
            <v>0</v>
          </cell>
          <cell r="DU225">
            <v>0</v>
          </cell>
          <cell r="EA225">
            <v>0</v>
          </cell>
          <cell r="EC225">
            <v>0</v>
          </cell>
          <cell r="EE225">
            <v>0</v>
          </cell>
          <cell r="EG225">
            <v>0</v>
          </cell>
          <cell r="EI225">
            <v>0</v>
          </cell>
          <cell r="EK225">
            <v>0</v>
          </cell>
          <cell r="EM225">
            <v>0</v>
          </cell>
          <cell r="EO225">
            <v>0</v>
          </cell>
          <cell r="EQ225">
            <v>0</v>
          </cell>
          <cell r="ES225">
            <v>0</v>
          </cell>
          <cell r="EU225">
            <v>0</v>
          </cell>
          <cell r="EW225">
            <v>0</v>
          </cell>
          <cell r="EY225">
            <v>0</v>
          </cell>
          <cell r="FA225">
            <v>0</v>
          </cell>
          <cell r="FC225">
            <v>0</v>
          </cell>
          <cell r="FG225">
            <v>0</v>
          </cell>
          <cell r="FI225">
            <v>0</v>
          </cell>
        </row>
        <row r="226">
          <cell r="C226" t="str">
            <v>PBA220</v>
          </cell>
          <cell r="E226" t="str">
            <v>B.V.2) Fondi rinnovi contrattuali</v>
          </cell>
          <cell r="K226">
            <v>0</v>
          </cell>
          <cell r="M226">
            <v>0</v>
          </cell>
          <cell r="S226">
            <v>0</v>
          </cell>
          <cell r="U226">
            <v>0</v>
          </cell>
          <cell r="AA226">
            <v>0</v>
          </cell>
          <cell r="AC226">
            <v>0</v>
          </cell>
          <cell r="AI226">
            <v>0</v>
          </cell>
          <cell r="AK226">
            <v>0</v>
          </cell>
          <cell r="AQ226">
            <v>0</v>
          </cell>
          <cell r="AS226">
            <v>0</v>
          </cell>
          <cell r="AY226">
            <v>0</v>
          </cell>
          <cell r="BA226">
            <v>0</v>
          </cell>
          <cell r="BG226">
            <v>0</v>
          </cell>
          <cell r="BI226">
            <v>0</v>
          </cell>
          <cell r="BO226">
            <v>0</v>
          </cell>
          <cell r="BQ226">
            <v>0</v>
          </cell>
          <cell r="BW226">
            <v>0</v>
          </cell>
          <cell r="BY226">
            <v>0</v>
          </cell>
          <cell r="CE226">
            <v>0</v>
          </cell>
          <cell r="CG226">
            <v>0</v>
          </cell>
          <cell r="CM226">
            <v>0</v>
          </cell>
          <cell r="CO226">
            <v>0</v>
          </cell>
          <cell r="CU226">
            <v>0</v>
          </cell>
          <cell r="CW226">
            <v>0</v>
          </cell>
          <cell r="DC226">
            <v>0</v>
          </cell>
          <cell r="DE226">
            <v>0</v>
          </cell>
          <cell r="DK226">
            <v>0</v>
          </cell>
          <cell r="DM226">
            <v>0</v>
          </cell>
          <cell r="DS226">
            <v>0</v>
          </cell>
          <cell r="DU226">
            <v>0</v>
          </cell>
          <cell r="EA226">
            <v>0</v>
          </cell>
          <cell r="EC226">
            <v>0</v>
          </cell>
          <cell r="EE226">
            <v>3765</v>
          </cell>
          <cell r="EG226">
            <v>4227</v>
          </cell>
          <cell r="EI226">
            <v>-462</v>
          </cell>
          <cell r="EK226">
            <v>-0.10929737402413059</v>
          </cell>
          <cell r="EM226">
            <v>3765</v>
          </cell>
          <cell r="EO226">
            <v>4227</v>
          </cell>
          <cell r="EQ226">
            <v>-462</v>
          </cell>
          <cell r="ES226">
            <v>-0.10929737402413059</v>
          </cell>
          <cell r="EU226">
            <v>0</v>
          </cell>
          <cell r="EW226">
            <v>0</v>
          </cell>
          <cell r="EY226">
            <v>0</v>
          </cell>
          <cell r="FA226">
            <v>0</v>
          </cell>
          <cell r="FC226">
            <v>0</v>
          </cell>
          <cell r="FG226">
            <v>0</v>
          </cell>
          <cell r="FI226">
            <v>0</v>
          </cell>
        </row>
        <row r="227">
          <cell r="C227" t="str">
            <v>PBA230</v>
          </cell>
          <cell r="E227" t="str">
            <v xml:space="preserve">B.V.2.a) Fondo rinnovi contrattuali personale dipendente </v>
          </cell>
          <cell r="K227">
            <v>0</v>
          </cell>
          <cell r="M227">
            <v>0</v>
          </cell>
          <cell r="S227">
            <v>0</v>
          </cell>
          <cell r="U227">
            <v>0</v>
          </cell>
          <cell r="AA227">
            <v>0</v>
          </cell>
          <cell r="AC227">
            <v>0</v>
          </cell>
          <cell r="AI227">
            <v>0</v>
          </cell>
          <cell r="AK227">
            <v>0</v>
          </cell>
          <cell r="AQ227">
            <v>0</v>
          </cell>
          <cell r="AS227">
            <v>0</v>
          </cell>
          <cell r="AY227">
            <v>0</v>
          </cell>
          <cell r="BA227">
            <v>0</v>
          </cell>
          <cell r="BG227">
            <v>0</v>
          </cell>
          <cell r="BI227">
            <v>0</v>
          </cell>
          <cell r="BO227">
            <v>0</v>
          </cell>
          <cell r="BQ227">
            <v>0</v>
          </cell>
          <cell r="BW227">
            <v>0</v>
          </cell>
          <cell r="BY227">
            <v>0</v>
          </cell>
          <cell r="CE227">
            <v>0</v>
          </cell>
          <cell r="CG227">
            <v>0</v>
          </cell>
          <cell r="CM227">
            <v>0</v>
          </cell>
          <cell r="CO227">
            <v>0</v>
          </cell>
          <cell r="CU227">
            <v>0</v>
          </cell>
          <cell r="CW227">
            <v>0</v>
          </cell>
          <cell r="DC227">
            <v>0</v>
          </cell>
          <cell r="DE227">
            <v>0</v>
          </cell>
          <cell r="DK227">
            <v>0</v>
          </cell>
          <cell r="DM227">
            <v>0</v>
          </cell>
          <cell r="DS227">
            <v>0</v>
          </cell>
          <cell r="DU227">
            <v>0</v>
          </cell>
          <cell r="EA227">
            <v>0</v>
          </cell>
          <cell r="EC227">
            <v>0</v>
          </cell>
          <cell r="EE227">
            <v>0</v>
          </cell>
          <cell r="EG227">
            <v>0</v>
          </cell>
          <cell r="EI227">
            <v>0</v>
          </cell>
          <cell r="EK227">
            <v>0</v>
          </cell>
          <cell r="EM227">
            <v>0</v>
          </cell>
          <cell r="EO227">
            <v>0</v>
          </cell>
          <cell r="EQ227">
            <v>0</v>
          </cell>
          <cell r="ES227">
            <v>0</v>
          </cell>
          <cell r="EU227">
            <v>0</v>
          </cell>
          <cell r="EW227">
            <v>0</v>
          </cell>
          <cell r="EY227">
            <v>0</v>
          </cell>
          <cell r="FA227">
            <v>0</v>
          </cell>
          <cell r="FC227">
            <v>0</v>
          </cell>
          <cell r="FG227">
            <v>0</v>
          </cell>
          <cell r="FI227">
            <v>0</v>
          </cell>
        </row>
        <row r="228">
          <cell r="C228" t="str">
            <v>PBA240</v>
          </cell>
          <cell r="E228" t="str">
            <v>B.V.2.b) Fondo rinnovi convenzioni MMG/PLS/MCA</v>
          </cell>
          <cell r="K228">
            <v>0</v>
          </cell>
          <cell r="M228">
            <v>0</v>
          </cell>
          <cell r="S228">
            <v>0</v>
          </cell>
          <cell r="U228">
            <v>0</v>
          </cell>
          <cell r="AA228">
            <v>0</v>
          </cell>
          <cell r="AC228">
            <v>0</v>
          </cell>
          <cell r="AI228">
            <v>0</v>
          </cell>
          <cell r="AK228">
            <v>0</v>
          </cell>
          <cell r="AQ228">
            <v>0</v>
          </cell>
          <cell r="AS228">
            <v>0</v>
          </cell>
          <cell r="AY228">
            <v>0</v>
          </cell>
          <cell r="BA228">
            <v>0</v>
          </cell>
          <cell r="BG228">
            <v>0</v>
          </cell>
          <cell r="BI228">
            <v>0</v>
          </cell>
          <cell r="BO228">
            <v>0</v>
          </cell>
          <cell r="BQ228">
            <v>0</v>
          </cell>
          <cell r="BW228">
            <v>0</v>
          </cell>
          <cell r="BY228">
            <v>0</v>
          </cell>
          <cell r="CE228">
            <v>0</v>
          </cell>
          <cell r="CG228">
            <v>0</v>
          </cell>
          <cell r="CM228">
            <v>0</v>
          </cell>
          <cell r="CO228">
            <v>0</v>
          </cell>
          <cell r="CU228">
            <v>0</v>
          </cell>
          <cell r="CW228">
            <v>0</v>
          </cell>
          <cell r="DC228">
            <v>0</v>
          </cell>
          <cell r="DE228">
            <v>0</v>
          </cell>
          <cell r="DK228">
            <v>0</v>
          </cell>
          <cell r="DM228">
            <v>0</v>
          </cell>
          <cell r="DS228">
            <v>0</v>
          </cell>
          <cell r="DU228">
            <v>0</v>
          </cell>
          <cell r="EA228">
            <v>0</v>
          </cell>
          <cell r="EC228">
            <v>0</v>
          </cell>
          <cell r="EE228">
            <v>3765</v>
          </cell>
          <cell r="EG228">
            <v>4227</v>
          </cell>
          <cell r="EI228">
            <v>-462</v>
          </cell>
          <cell r="EK228">
            <v>-0.10929737402413059</v>
          </cell>
          <cell r="EM228">
            <v>3765</v>
          </cell>
          <cell r="EO228">
            <v>4227</v>
          </cell>
          <cell r="EQ228">
            <v>-462</v>
          </cell>
          <cell r="ES228">
            <v>-0.10929737402413059</v>
          </cell>
          <cell r="EU228">
            <v>0</v>
          </cell>
          <cell r="EW228">
            <v>0</v>
          </cell>
          <cell r="EY228">
            <v>0</v>
          </cell>
          <cell r="FA228">
            <v>0</v>
          </cell>
          <cell r="FC228">
            <v>0</v>
          </cell>
          <cell r="FG228">
            <v>0</v>
          </cell>
          <cell r="FI228">
            <v>0</v>
          </cell>
        </row>
        <row r="229">
          <cell r="C229" t="str">
            <v>PBA250</v>
          </cell>
          <cell r="E229" t="str">
            <v>B.V.2.c) Fondo rinnovi convenzioni medici Sumai</v>
          </cell>
          <cell r="K229">
            <v>0</v>
          </cell>
          <cell r="M229">
            <v>0</v>
          </cell>
          <cell r="S229">
            <v>0</v>
          </cell>
          <cell r="U229">
            <v>0</v>
          </cell>
          <cell r="AA229">
            <v>0</v>
          </cell>
          <cell r="AC229">
            <v>0</v>
          </cell>
          <cell r="AI229">
            <v>0</v>
          </cell>
          <cell r="AK229">
            <v>0</v>
          </cell>
          <cell r="AQ229">
            <v>0</v>
          </cell>
          <cell r="AS229">
            <v>0</v>
          </cell>
          <cell r="AY229">
            <v>0</v>
          </cell>
          <cell r="BA229">
            <v>0</v>
          </cell>
          <cell r="BG229">
            <v>0</v>
          </cell>
          <cell r="BI229">
            <v>0</v>
          </cell>
          <cell r="BO229">
            <v>0</v>
          </cell>
          <cell r="BQ229">
            <v>0</v>
          </cell>
          <cell r="BW229">
            <v>0</v>
          </cell>
          <cell r="BY229">
            <v>0</v>
          </cell>
          <cell r="CE229">
            <v>0</v>
          </cell>
          <cell r="CG229">
            <v>0</v>
          </cell>
          <cell r="CM229">
            <v>0</v>
          </cell>
          <cell r="CO229">
            <v>0</v>
          </cell>
          <cell r="CU229">
            <v>0</v>
          </cell>
          <cell r="CW229">
            <v>0</v>
          </cell>
          <cell r="DC229">
            <v>0</v>
          </cell>
          <cell r="DE229">
            <v>0</v>
          </cell>
          <cell r="DK229">
            <v>0</v>
          </cell>
          <cell r="DM229">
            <v>0</v>
          </cell>
          <cell r="DS229">
            <v>0</v>
          </cell>
          <cell r="DU229">
            <v>0</v>
          </cell>
          <cell r="EA229">
            <v>0</v>
          </cell>
          <cell r="EC229">
            <v>0</v>
          </cell>
          <cell r="EE229">
            <v>0</v>
          </cell>
          <cell r="EG229">
            <v>0</v>
          </cell>
          <cell r="EI229">
            <v>0</v>
          </cell>
          <cell r="EK229">
            <v>0</v>
          </cell>
          <cell r="EM229">
            <v>0</v>
          </cell>
          <cell r="EO229">
            <v>0</v>
          </cell>
          <cell r="EQ229">
            <v>0</v>
          </cell>
          <cell r="ES229">
            <v>0</v>
          </cell>
          <cell r="EU229">
            <v>0</v>
          </cell>
          <cell r="EW229">
            <v>0</v>
          </cell>
          <cell r="EY229">
            <v>0</v>
          </cell>
          <cell r="FA229">
            <v>0</v>
          </cell>
          <cell r="FC229">
            <v>0</v>
          </cell>
          <cell r="FG229">
            <v>0</v>
          </cell>
          <cell r="FI229">
            <v>0</v>
          </cell>
        </row>
        <row r="230">
          <cell r="C230" t="str">
            <v>PBA260</v>
          </cell>
          <cell r="E230" t="str">
            <v>B.V.3) Altri fondi per oneri e spese</v>
          </cell>
          <cell r="K230">
            <v>0</v>
          </cell>
          <cell r="M230">
            <v>0</v>
          </cell>
          <cell r="S230">
            <v>0</v>
          </cell>
          <cell r="U230">
            <v>0</v>
          </cell>
          <cell r="AA230">
            <v>0</v>
          </cell>
          <cell r="AC230">
            <v>0</v>
          </cell>
          <cell r="AI230">
            <v>0</v>
          </cell>
          <cell r="AK230">
            <v>0</v>
          </cell>
          <cell r="AQ230">
            <v>0</v>
          </cell>
          <cell r="AS230">
            <v>0</v>
          </cell>
          <cell r="AY230">
            <v>0</v>
          </cell>
          <cell r="BA230">
            <v>0</v>
          </cell>
          <cell r="BG230">
            <v>0</v>
          </cell>
          <cell r="BI230">
            <v>0</v>
          </cell>
          <cell r="BO230">
            <v>0</v>
          </cell>
          <cell r="BQ230">
            <v>0</v>
          </cell>
          <cell r="BW230">
            <v>0</v>
          </cell>
          <cell r="BY230">
            <v>0</v>
          </cell>
          <cell r="CE230">
            <v>0</v>
          </cell>
          <cell r="CG230">
            <v>0</v>
          </cell>
          <cell r="CM230">
            <v>0</v>
          </cell>
          <cell r="CO230">
            <v>0</v>
          </cell>
          <cell r="CU230">
            <v>0</v>
          </cell>
          <cell r="CW230">
            <v>0</v>
          </cell>
          <cell r="DC230">
            <v>0</v>
          </cell>
          <cell r="DE230">
            <v>0</v>
          </cell>
          <cell r="DK230">
            <v>0</v>
          </cell>
          <cell r="DM230">
            <v>0</v>
          </cell>
          <cell r="DS230">
            <v>0</v>
          </cell>
          <cell r="DU230">
            <v>0</v>
          </cell>
          <cell r="EA230">
            <v>0</v>
          </cell>
          <cell r="EC230">
            <v>0</v>
          </cell>
          <cell r="EE230">
            <v>1165</v>
          </cell>
          <cell r="EG230">
            <v>1285</v>
          </cell>
          <cell r="EI230">
            <v>-120</v>
          </cell>
          <cell r="EK230">
            <v>-9.3385214007782102E-2</v>
          </cell>
          <cell r="EM230">
            <v>1165</v>
          </cell>
          <cell r="EO230">
            <v>1285</v>
          </cell>
          <cell r="EQ230">
            <v>-120</v>
          </cell>
          <cell r="ES230">
            <v>-9.3385214007782102E-2</v>
          </cell>
          <cell r="EU230">
            <v>0</v>
          </cell>
          <cell r="EW230">
            <v>14951</v>
          </cell>
          <cell r="EY230">
            <v>-14951</v>
          </cell>
          <cell r="FA230">
            <v>-1</v>
          </cell>
          <cell r="FC230">
            <v>0</v>
          </cell>
          <cell r="FG230">
            <v>0</v>
          </cell>
          <cell r="FI230">
            <v>0</v>
          </cell>
        </row>
        <row r="231">
          <cell r="C231" t="str">
            <v>PCZ999</v>
          </cell>
          <cell r="E231" t="str">
            <v>C)  TRATTAMENTO FINE RAPPORTO</v>
          </cell>
          <cell r="K231">
            <v>0</v>
          </cell>
          <cell r="M231">
            <v>0</v>
          </cell>
          <cell r="S231">
            <v>0</v>
          </cell>
          <cell r="U231">
            <v>0</v>
          </cell>
          <cell r="AA231">
            <v>0</v>
          </cell>
          <cell r="AC231">
            <v>0</v>
          </cell>
          <cell r="AI231">
            <v>0</v>
          </cell>
          <cell r="AK231">
            <v>0</v>
          </cell>
          <cell r="AQ231">
            <v>0</v>
          </cell>
          <cell r="AS231">
            <v>0</v>
          </cell>
          <cell r="AY231">
            <v>0</v>
          </cell>
          <cell r="BA231">
            <v>0</v>
          </cell>
          <cell r="BG231">
            <v>0</v>
          </cell>
          <cell r="BI231">
            <v>0</v>
          </cell>
          <cell r="BO231">
            <v>0</v>
          </cell>
          <cell r="BQ231">
            <v>0</v>
          </cell>
          <cell r="BW231">
            <v>0</v>
          </cell>
          <cell r="BY231">
            <v>0</v>
          </cell>
          <cell r="CE231">
            <v>0</v>
          </cell>
          <cell r="CG231">
            <v>0</v>
          </cell>
          <cell r="CM231">
            <v>0</v>
          </cell>
          <cell r="CO231">
            <v>0</v>
          </cell>
          <cell r="CU231">
            <v>0</v>
          </cell>
          <cell r="CW231">
            <v>0</v>
          </cell>
          <cell r="DC231">
            <v>0</v>
          </cell>
          <cell r="DE231">
            <v>0</v>
          </cell>
          <cell r="DK231">
            <v>0</v>
          </cell>
          <cell r="DM231">
            <v>0</v>
          </cell>
          <cell r="DS231">
            <v>0</v>
          </cell>
          <cell r="DU231">
            <v>0</v>
          </cell>
          <cell r="EA231">
            <v>0</v>
          </cell>
          <cell r="EC231">
            <v>0</v>
          </cell>
          <cell r="EE231">
            <v>1299</v>
          </cell>
          <cell r="EG231">
            <v>993</v>
          </cell>
          <cell r="EI231">
            <v>306</v>
          </cell>
          <cell r="EK231">
            <v>0.30815709969788518</v>
          </cell>
          <cell r="EM231">
            <v>1299</v>
          </cell>
          <cell r="EO231">
            <v>993</v>
          </cell>
          <cell r="EQ231">
            <v>306</v>
          </cell>
          <cell r="ES231">
            <v>0.30815709969788518</v>
          </cell>
          <cell r="EU231">
            <v>0</v>
          </cell>
          <cell r="EW231">
            <v>0</v>
          </cell>
          <cell r="EY231">
            <v>0</v>
          </cell>
          <cell r="FA231">
            <v>0</v>
          </cell>
          <cell r="FC231">
            <v>0</v>
          </cell>
          <cell r="FG231">
            <v>0</v>
          </cell>
          <cell r="FI231">
            <v>0</v>
          </cell>
        </row>
        <row r="232">
          <cell r="C232" t="str">
            <v>PCA000</v>
          </cell>
          <cell r="E232" t="str">
            <v>C.I)  FONDO PER PREMI OPEROSITA' MEDICI SUMAI</v>
          </cell>
          <cell r="K232">
            <v>0</v>
          </cell>
          <cell r="M232">
            <v>0</v>
          </cell>
          <cell r="S232">
            <v>0</v>
          </cell>
          <cell r="U232">
            <v>0</v>
          </cell>
          <cell r="AA232">
            <v>0</v>
          </cell>
          <cell r="AC232">
            <v>0</v>
          </cell>
          <cell r="AI232">
            <v>0</v>
          </cell>
          <cell r="AK232">
            <v>0</v>
          </cell>
          <cell r="AQ232">
            <v>0</v>
          </cell>
          <cell r="AS232">
            <v>0</v>
          </cell>
          <cell r="AY232">
            <v>0</v>
          </cell>
          <cell r="BA232">
            <v>0</v>
          </cell>
          <cell r="BG232">
            <v>0</v>
          </cell>
          <cell r="BI232">
            <v>0</v>
          </cell>
          <cell r="BO232">
            <v>0</v>
          </cell>
          <cell r="BQ232">
            <v>0</v>
          </cell>
          <cell r="BW232">
            <v>0</v>
          </cell>
          <cell r="BY232">
            <v>0</v>
          </cell>
          <cell r="CE232">
            <v>0</v>
          </cell>
          <cell r="CG232">
            <v>0</v>
          </cell>
          <cell r="CM232">
            <v>0</v>
          </cell>
          <cell r="CO232">
            <v>0</v>
          </cell>
          <cell r="CU232">
            <v>0</v>
          </cell>
          <cell r="CW232">
            <v>0</v>
          </cell>
          <cell r="DC232">
            <v>0</v>
          </cell>
          <cell r="DE232">
            <v>0</v>
          </cell>
          <cell r="DK232">
            <v>0</v>
          </cell>
          <cell r="DM232">
            <v>0</v>
          </cell>
          <cell r="DS232">
            <v>0</v>
          </cell>
          <cell r="DU232">
            <v>0</v>
          </cell>
          <cell r="EA232">
            <v>0</v>
          </cell>
          <cell r="EC232">
            <v>0</v>
          </cell>
          <cell r="EE232">
            <v>1299</v>
          </cell>
          <cell r="EG232">
            <v>993</v>
          </cell>
          <cell r="EI232">
            <v>306</v>
          </cell>
          <cell r="EK232">
            <v>0.30815709969788518</v>
          </cell>
          <cell r="EM232">
            <v>1299</v>
          </cell>
          <cell r="EO232">
            <v>993</v>
          </cell>
          <cell r="EQ232">
            <v>306</v>
          </cell>
          <cell r="ES232">
            <v>0.30815709969788518</v>
          </cell>
          <cell r="EU232">
            <v>0</v>
          </cell>
          <cell r="EW232">
            <v>0</v>
          </cell>
          <cell r="EY232">
            <v>0</v>
          </cell>
          <cell r="FA232">
            <v>0</v>
          </cell>
          <cell r="FC232">
            <v>0</v>
          </cell>
          <cell r="FG232">
            <v>0</v>
          </cell>
          <cell r="FI232">
            <v>0</v>
          </cell>
        </row>
        <row r="233">
          <cell r="C233" t="str">
            <v>PCA010</v>
          </cell>
          <cell r="E233" t="str">
            <v>C.II)  FONDO PER TRATTAMENTO DI FINE RAPPORTO DIPENDENTI</v>
          </cell>
          <cell r="K233">
            <v>0</v>
          </cell>
          <cell r="M233">
            <v>0</v>
          </cell>
          <cell r="S233">
            <v>0</v>
          </cell>
          <cell r="U233">
            <v>0</v>
          </cell>
          <cell r="AA233">
            <v>0</v>
          </cell>
          <cell r="AC233">
            <v>0</v>
          </cell>
          <cell r="AI233">
            <v>0</v>
          </cell>
          <cell r="AK233">
            <v>0</v>
          </cell>
          <cell r="AQ233">
            <v>0</v>
          </cell>
          <cell r="AS233">
            <v>0</v>
          </cell>
          <cell r="AY233">
            <v>0</v>
          </cell>
          <cell r="BA233">
            <v>0</v>
          </cell>
          <cell r="BG233">
            <v>0</v>
          </cell>
          <cell r="BI233">
            <v>0</v>
          </cell>
          <cell r="BO233">
            <v>0</v>
          </cell>
          <cell r="BQ233">
            <v>0</v>
          </cell>
          <cell r="BW233">
            <v>0</v>
          </cell>
          <cell r="BY233">
            <v>0</v>
          </cell>
          <cell r="CE233">
            <v>0</v>
          </cell>
          <cell r="CG233">
            <v>0</v>
          </cell>
          <cell r="CM233">
            <v>0</v>
          </cell>
          <cell r="CO233">
            <v>0</v>
          </cell>
          <cell r="CU233">
            <v>0</v>
          </cell>
          <cell r="CW233">
            <v>0</v>
          </cell>
          <cell r="DC233">
            <v>0</v>
          </cell>
          <cell r="DE233">
            <v>0</v>
          </cell>
          <cell r="DK233">
            <v>0</v>
          </cell>
          <cell r="DM233">
            <v>0</v>
          </cell>
          <cell r="DS233">
            <v>0</v>
          </cell>
          <cell r="DU233">
            <v>0</v>
          </cell>
          <cell r="EA233">
            <v>0</v>
          </cell>
          <cell r="EC233">
            <v>0</v>
          </cell>
          <cell r="EE233">
            <v>0</v>
          </cell>
          <cell r="EG233">
            <v>0</v>
          </cell>
          <cell r="EI233">
            <v>0</v>
          </cell>
          <cell r="EK233">
            <v>0</v>
          </cell>
          <cell r="EM233">
            <v>0</v>
          </cell>
          <cell r="EO233">
            <v>0</v>
          </cell>
          <cell r="EQ233">
            <v>0</v>
          </cell>
          <cell r="ES233">
            <v>0</v>
          </cell>
          <cell r="EU233">
            <v>0</v>
          </cell>
          <cell r="EW233">
            <v>0</v>
          </cell>
          <cell r="EY233">
            <v>0</v>
          </cell>
          <cell r="FA233">
            <v>0</v>
          </cell>
          <cell r="FC233">
            <v>0</v>
          </cell>
          <cell r="FG233">
            <v>0</v>
          </cell>
          <cell r="FI233">
            <v>0</v>
          </cell>
        </row>
        <row r="234">
          <cell r="C234" t="str">
            <v>PDZ999</v>
          </cell>
          <cell r="E234" t="str">
            <v>D)  DEBITI</v>
          </cell>
          <cell r="K234">
            <v>0</v>
          </cell>
          <cell r="M234">
            <v>0</v>
          </cell>
          <cell r="S234">
            <v>0</v>
          </cell>
          <cell r="U234">
            <v>0</v>
          </cell>
          <cell r="AA234">
            <v>0</v>
          </cell>
          <cell r="AC234">
            <v>0</v>
          </cell>
          <cell r="AI234">
            <v>0</v>
          </cell>
          <cell r="AK234">
            <v>0</v>
          </cell>
          <cell r="AQ234">
            <v>0</v>
          </cell>
          <cell r="AS234">
            <v>0</v>
          </cell>
          <cell r="AY234">
            <v>0</v>
          </cell>
          <cell r="BA234">
            <v>0</v>
          </cell>
          <cell r="BG234">
            <v>0</v>
          </cell>
          <cell r="BI234">
            <v>0</v>
          </cell>
          <cell r="BO234">
            <v>0</v>
          </cell>
          <cell r="BQ234">
            <v>0</v>
          </cell>
          <cell r="BW234">
            <v>0</v>
          </cell>
          <cell r="BY234">
            <v>0</v>
          </cell>
          <cell r="CE234">
            <v>0</v>
          </cell>
          <cell r="CG234">
            <v>0</v>
          </cell>
          <cell r="CM234">
            <v>0</v>
          </cell>
          <cell r="CO234">
            <v>0</v>
          </cell>
          <cell r="CU234">
            <v>0</v>
          </cell>
          <cell r="CW234">
            <v>0</v>
          </cell>
          <cell r="DC234">
            <v>0</v>
          </cell>
          <cell r="DE234">
            <v>0</v>
          </cell>
          <cell r="DK234">
            <v>0</v>
          </cell>
          <cell r="DM234">
            <v>0</v>
          </cell>
          <cell r="DS234">
            <v>0</v>
          </cell>
          <cell r="DU234">
            <v>0</v>
          </cell>
          <cell r="EA234">
            <v>0</v>
          </cell>
          <cell r="EC234">
            <v>0</v>
          </cell>
          <cell r="EE234">
            <v>499165</v>
          </cell>
          <cell r="EG234">
            <v>455592</v>
          </cell>
          <cell r="EI234">
            <v>43573</v>
          </cell>
          <cell r="EK234">
            <v>9.5640397548683906E-2</v>
          </cell>
          <cell r="EM234">
            <v>499165</v>
          </cell>
          <cell r="EO234">
            <v>455592</v>
          </cell>
          <cell r="EQ234">
            <v>43573</v>
          </cell>
          <cell r="ES234">
            <v>9.5640397548683906E-2</v>
          </cell>
          <cell r="EU234">
            <v>337748.92078999971</v>
          </cell>
          <cell r="EW234">
            <v>217695</v>
          </cell>
          <cell r="EY234">
            <v>120053.92078999971</v>
          </cell>
          <cell r="FA234">
            <v>0.55147762139690715</v>
          </cell>
          <cell r="FC234">
            <v>-182099</v>
          </cell>
          <cell r="FE234">
            <v>-82231</v>
          </cell>
          <cell r="FG234">
            <v>-99868</v>
          </cell>
          <cell r="FI234">
            <v>1.2144811567413749</v>
          </cell>
        </row>
        <row r="235">
          <cell r="C235" t="str">
            <v>PDA000</v>
          </cell>
          <cell r="E235" t="str">
            <v>D.I) DEBITI PER MUTUI PASSIVI</v>
          </cell>
          <cell r="K235">
            <v>0</v>
          </cell>
          <cell r="M235">
            <v>0</v>
          </cell>
          <cell r="S235">
            <v>0</v>
          </cell>
          <cell r="U235">
            <v>0</v>
          </cell>
          <cell r="AA235">
            <v>0</v>
          </cell>
          <cell r="AC235">
            <v>0</v>
          </cell>
          <cell r="AI235">
            <v>0</v>
          </cell>
          <cell r="AK235">
            <v>0</v>
          </cell>
          <cell r="AQ235">
            <v>0</v>
          </cell>
          <cell r="AS235">
            <v>0</v>
          </cell>
          <cell r="AY235">
            <v>0</v>
          </cell>
          <cell r="BA235">
            <v>0</v>
          </cell>
          <cell r="BG235">
            <v>0</v>
          </cell>
          <cell r="BI235">
            <v>0</v>
          </cell>
          <cell r="BO235">
            <v>0</v>
          </cell>
          <cell r="BQ235">
            <v>0</v>
          </cell>
          <cell r="BW235">
            <v>0</v>
          </cell>
          <cell r="BY235">
            <v>0</v>
          </cell>
          <cell r="CE235">
            <v>0</v>
          </cell>
          <cell r="CG235">
            <v>0</v>
          </cell>
          <cell r="CM235">
            <v>0</v>
          </cell>
          <cell r="CO235">
            <v>0</v>
          </cell>
          <cell r="CU235">
            <v>0</v>
          </cell>
          <cell r="CW235">
            <v>0</v>
          </cell>
          <cell r="DC235">
            <v>0</v>
          </cell>
          <cell r="DE235">
            <v>0</v>
          </cell>
          <cell r="DK235">
            <v>0</v>
          </cell>
          <cell r="DM235">
            <v>0</v>
          </cell>
          <cell r="DS235">
            <v>0</v>
          </cell>
          <cell r="DU235">
            <v>0</v>
          </cell>
          <cell r="EA235">
            <v>0</v>
          </cell>
          <cell r="EC235">
            <v>0</v>
          </cell>
          <cell r="EE235">
            <v>680</v>
          </cell>
          <cell r="EG235">
            <v>823</v>
          </cell>
          <cell r="EI235">
            <v>-143</v>
          </cell>
          <cell r="EK235">
            <v>-0.17375455650060753</v>
          </cell>
          <cell r="EM235">
            <v>680</v>
          </cell>
          <cell r="EO235">
            <v>823</v>
          </cell>
          <cell r="EQ235">
            <v>-143</v>
          </cell>
          <cell r="ES235">
            <v>-0.17375455650060753</v>
          </cell>
          <cell r="EU235">
            <v>0</v>
          </cell>
          <cell r="EW235">
            <v>0</v>
          </cell>
          <cell r="EY235">
            <v>0</v>
          </cell>
          <cell r="FA235">
            <v>0</v>
          </cell>
          <cell r="FC235">
            <v>0</v>
          </cell>
          <cell r="FG235">
            <v>0</v>
          </cell>
          <cell r="FI235">
            <v>0</v>
          </cell>
        </row>
        <row r="236">
          <cell r="C236" t="str">
            <v>PDA010</v>
          </cell>
          <cell r="E236" t="str">
            <v>D.II) DEBITI V/STATO</v>
          </cell>
          <cell r="K236">
            <v>0</v>
          </cell>
          <cell r="M236">
            <v>0</v>
          </cell>
          <cell r="S236">
            <v>0</v>
          </cell>
          <cell r="U236">
            <v>0</v>
          </cell>
          <cell r="AA236">
            <v>0</v>
          </cell>
          <cell r="AC236">
            <v>0</v>
          </cell>
          <cell r="AI236">
            <v>0</v>
          </cell>
          <cell r="AK236">
            <v>0</v>
          </cell>
          <cell r="AQ236">
            <v>0</v>
          </cell>
          <cell r="AS236">
            <v>0</v>
          </cell>
          <cell r="AY236">
            <v>0</v>
          </cell>
          <cell r="BA236">
            <v>0</v>
          </cell>
          <cell r="BG236">
            <v>0</v>
          </cell>
          <cell r="BI236">
            <v>0</v>
          </cell>
          <cell r="BO236">
            <v>0</v>
          </cell>
          <cell r="BQ236">
            <v>0</v>
          </cell>
          <cell r="BW236">
            <v>0</v>
          </cell>
          <cell r="BY236">
            <v>0</v>
          </cell>
          <cell r="CE236">
            <v>0</v>
          </cell>
          <cell r="CG236">
            <v>0</v>
          </cell>
          <cell r="CM236">
            <v>0</v>
          </cell>
          <cell r="CO236">
            <v>0</v>
          </cell>
          <cell r="CU236">
            <v>0</v>
          </cell>
          <cell r="CW236">
            <v>0</v>
          </cell>
          <cell r="DC236">
            <v>0</v>
          </cell>
          <cell r="DE236">
            <v>0</v>
          </cell>
          <cell r="DK236">
            <v>0</v>
          </cell>
          <cell r="DM236">
            <v>0</v>
          </cell>
          <cell r="DS236">
            <v>0</v>
          </cell>
          <cell r="DU236">
            <v>0</v>
          </cell>
          <cell r="EA236">
            <v>0</v>
          </cell>
          <cell r="EC236">
            <v>0</v>
          </cell>
          <cell r="EE236">
            <v>0</v>
          </cell>
          <cell r="EG236">
            <v>0</v>
          </cell>
          <cell r="EI236">
            <v>0</v>
          </cell>
          <cell r="EK236">
            <v>0</v>
          </cell>
          <cell r="EM236">
            <v>0</v>
          </cell>
          <cell r="EO236">
            <v>0</v>
          </cell>
          <cell r="EQ236">
            <v>0</v>
          </cell>
          <cell r="ES236">
            <v>0</v>
          </cell>
          <cell r="EU236">
            <v>0</v>
          </cell>
          <cell r="EW236">
            <v>0</v>
          </cell>
          <cell r="EY236">
            <v>0</v>
          </cell>
          <cell r="FA236">
            <v>0</v>
          </cell>
          <cell r="FC236">
            <v>0</v>
          </cell>
          <cell r="FG236">
            <v>0</v>
          </cell>
          <cell r="FI236">
            <v>0</v>
          </cell>
        </row>
        <row r="237">
          <cell r="C237" t="str">
            <v>PDA020</v>
          </cell>
          <cell r="E237" t="str">
            <v>D.II.1) Debiti v/Stato per mobilità passiva extraregionale</v>
          </cell>
          <cell r="K237">
            <v>0</v>
          </cell>
          <cell r="M237">
            <v>0</v>
          </cell>
          <cell r="S237">
            <v>0</v>
          </cell>
          <cell r="U237">
            <v>0</v>
          </cell>
          <cell r="AA237">
            <v>0</v>
          </cell>
          <cell r="AC237">
            <v>0</v>
          </cell>
          <cell r="AI237">
            <v>0</v>
          </cell>
          <cell r="AK237">
            <v>0</v>
          </cell>
          <cell r="AQ237">
            <v>0</v>
          </cell>
          <cell r="AS237">
            <v>0</v>
          </cell>
          <cell r="AY237">
            <v>0</v>
          </cell>
          <cell r="BA237">
            <v>0</v>
          </cell>
          <cell r="BG237">
            <v>0</v>
          </cell>
          <cell r="BI237">
            <v>0</v>
          </cell>
          <cell r="BO237">
            <v>0</v>
          </cell>
          <cell r="BQ237">
            <v>0</v>
          </cell>
          <cell r="BW237">
            <v>0</v>
          </cell>
          <cell r="BY237">
            <v>0</v>
          </cell>
          <cell r="CE237">
            <v>0</v>
          </cell>
          <cell r="CG237">
            <v>0</v>
          </cell>
          <cell r="CM237">
            <v>0</v>
          </cell>
          <cell r="CO237">
            <v>0</v>
          </cell>
          <cell r="CU237">
            <v>0</v>
          </cell>
          <cell r="CW237">
            <v>0</v>
          </cell>
          <cell r="DC237">
            <v>0</v>
          </cell>
          <cell r="DE237">
            <v>0</v>
          </cell>
          <cell r="DK237">
            <v>0</v>
          </cell>
          <cell r="DM237">
            <v>0</v>
          </cell>
          <cell r="DS237">
            <v>0</v>
          </cell>
          <cell r="DU237">
            <v>0</v>
          </cell>
          <cell r="EA237">
            <v>0</v>
          </cell>
          <cell r="EC237">
            <v>0</v>
          </cell>
          <cell r="EE237">
            <v>0</v>
          </cell>
          <cell r="EG237">
            <v>0</v>
          </cell>
          <cell r="EI237">
            <v>0</v>
          </cell>
          <cell r="EK237">
            <v>0</v>
          </cell>
          <cell r="EM237">
            <v>0</v>
          </cell>
          <cell r="EO237">
            <v>0</v>
          </cell>
          <cell r="EQ237">
            <v>0</v>
          </cell>
          <cell r="ES237">
            <v>0</v>
          </cell>
          <cell r="EU237">
            <v>0</v>
          </cell>
          <cell r="EW237">
            <v>0</v>
          </cell>
          <cell r="EY237">
            <v>0</v>
          </cell>
          <cell r="FA237">
            <v>0</v>
          </cell>
          <cell r="FC237">
            <v>0</v>
          </cell>
          <cell r="FG237">
            <v>0</v>
          </cell>
          <cell r="FI237">
            <v>0</v>
          </cell>
        </row>
        <row r="238">
          <cell r="C238" t="str">
            <v>PDA030</v>
          </cell>
          <cell r="E238" t="str">
            <v>D.II.2) Debiti v/Stato per mobilità passiva internazionale</v>
          </cell>
          <cell r="K238">
            <v>0</v>
          </cell>
          <cell r="M238">
            <v>0</v>
          </cell>
          <cell r="S238">
            <v>0</v>
          </cell>
          <cell r="U238">
            <v>0</v>
          </cell>
          <cell r="AA238">
            <v>0</v>
          </cell>
          <cell r="AC238">
            <v>0</v>
          </cell>
          <cell r="AI238">
            <v>0</v>
          </cell>
          <cell r="AK238">
            <v>0</v>
          </cell>
          <cell r="AQ238">
            <v>0</v>
          </cell>
          <cell r="AS238">
            <v>0</v>
          </cell>
          <cell r="AY238">
            <v>0</v>
          </cell>
          <cell r="BA238">
            <v>0</v>
          </cell>
          <cell r="BG238">
            <v>0</v>
          </cell>
          <cell r="BI238">
            <v>0</v>
          </cell>
          <cell r="BO238">
            <v>0</v>
          </cell>
          <cell r="BQ238">
            <v>0</v>
          </cell>
          <cell r="BW238">
            <v>0</v>
          </cell>
          <cell r="BY238">
            <v>0</v>
          </cell>
          <cell r="CE238">
            <v>0</v>
          </cell>
          <cell r="CG238">
            <v>0</v>
          </cell>
          <cell r="CM238">
            <v>0</v>
          </cell>
          <cell r="CO238">
            <v>0</v>
          </cell>
          <cell r="CU238">
            <v>0</v>
          </cell>
          <cell r="CW238">
            <v>0</v>
          </cell>
          <cell r="DC238">
            <v>0</v>
          </cell>
          <cell r="DE238">
            <v>0</v>
          </cell>
          <cell r="DK238">
            <v>0</v>
          </cell>
          <cell r="DM238">
            <v>0</v>
          </cell>
          <cell r="DS238">
            <v>0</v>
          </cell>
          <cell r="DU238">
            <v>0</v>
          </cell>
          <cell r="EA238">
            <v>0</v>
          </cell>
          <cell r="EC238">
            <v>0</v>
          </cell>
          <cell r="EE238">
            <v>0</v>
          </cell>
          <cell r="EG238">
            <v>0</v>
          </cell>
          <cell r="EI238">
            <v>0</v>
          </cell>
          <cell r="EK238">
            <v>0</v>
          </cell>
          <cell r="EM238">
            <v>0</v>
          </cell>
          <cell r="EO238">
            <v>0</v>
          </cell>
          <cell r="EQ238">
            <v>0</v>
          </cell>
          <cell r="ES238">
            <v>0</v>
          </cell>
          <cell r="EU238">
            <v>0</v>
          </cell>
          <cell r="EW238">
            <v>0</v>
          </cell>
          <cell r="EY238">
            <v>0</v>
          </cell>
          <cell r="FA238">
            <v>0</v>
          </cell>
          <cell r="FC238">
            <v>0</v>
          </cell>
          <cell r="FG238">
            <v>0</v>
          </cell>
          <cell r="FI238">
            <v>0</v>
          </cell>
        </row>
        <row r="239">
          <cell r="C239" t="str">
            <v>PDA040</v>
          </cell>
          <cell r="E239" t="str">
            <v>D.II.3) Acconto quota FSR v/Stato</v>
          </cell>
          <cell r="K239">
            <v>0</v>
          </cell>
          <cell r="M239">
            <v>0</v>
          </cell>
          <cell r="S239">
            <v>0</v>
          </cell>
          <cell r="U239">
            <v>0</v>
          </cell>
          <cell r="AA239">
            <v>0</v>
          </cell>
          <cell r="AC239">
            <v>0</v>
          </cell>
          <cell r="AI239">
            <v>0</v>
          </cell>
          <cell r="AK239">
            <v>0</v>
          </cell>
          <cell r="AQ239">
            <v>0</v>
          </cell>
          <cell r="AS239">
            <v>0</v>
          </cell>
          <cell r="AY239">
            <v>0</v>
          </cell>
          <cell r="BA239">
            <v>0</v>
          </cell>
          <cell r="BG239">
            <v>0</v>
          </cell>
          <cell r="BI239">
            <v>0</v>
          </cell>
          <cell r="BO239">
            <v>0</v>
          </cell>
          <cell r="BQ239">
            <v>0</v>
          </cell>
          <cell r="BW239">
            <v>0</v>
          </cell>
          <cell r="BY239">
            <v>0</v>
          </cell>
          <cell r="CE239">
            <v>0</v>
          </cell>
          <cell r="CG239">
            <v>0</v>
          </cell>
          <cell r="CM239">
            <v>0</v>
          </cell>
          <cell r="CO239">
            <v>0</v>
          </cell>
          <cell r="CU239">
            <v>0</v>
          </cell>
          <cell r="CW239">
            <v>0</v>
          </cell>
          <cell r="DC239">
            <v>0</v>
          </cell>
          <cell r="DE239">
            <v>0</v>
          </cell>
          <cell r="DK239">
            <v>0</v>
          </cell>
          <cell r="DM239">
            <v>0</v>
          </cell>
          <cell r="DS239">
            <v>0</v>
          </cell>
          <cell r="DU239">
            <v>0</v>
          </cell>
          <cell r="EA239">
            <v>0</v>
          </cell>
          <cell r="EC239">
            <v>0</v>
          </cell>
          <cell r="EE239">
            <v>0</v>
          </cell>
          <cell r="EG239">
            <v>0</v>
          </cell>
          <cell r="EI239">
            <v>0</v>
          </cell>
          <cell r="EK239">
            <v>0</v>
          </cell>
          <cell r="EM239">
            <v>0</v>
          </cell>
          <cell r="EO239">
            <v>0</v>
          </cell>
          <cell r="EQ239">
            <v>0</v>
          </cell>
          <cell r="ES239">
            <v>0</v>
          </cell>
          <cell r="EU239">
            <v>0</v>
          </cell>
          <cell r="EW239">
            <v>0</v>
          </cell>
          <cell r="EY239">
            <v>0</v>
          </cell>
          <cell r="FA239">
            <v>0</v>
          </cell>
          <cell r="FC239">
            <v>0</v>
          </cell>
          <cell r="FG239">
            <v>0</v>
          </cell>
          <cell r="FI239">
            <v>0</v>
          </cell>
        </row>
        <row r="240">
          <cell r="C240" t="str">
            <v>PDA050</v>
          </cell>
          <cell r="E240" t="str">
            <v>D.II.4) Debiti v/Stato per restituzione finanziamenti - per ricerca</v>
          </cell>
          <cell r="K240">
            <v>0</v>
          </cell>
          <cell r="M240">
            <v>0</v>
          </cell>
          <cell r="S240">
            <v>0</v>
          </cell>
          <cell r="U240">
            <v>0</v>
          </cell>
          <cell r="AA240">
            <v>0</v>
          </cell>
          <cell r="AC240">
            <v>0</v>
          </cell>
          <cell r="AI240">
            <v>0</v>
          </cell>
          <cell r="AK240">
            <v>0</v>
          </cell>
          <cell r="AQ240">
            <v>0</v>
          </cell>
          <cell r="AS240">
            <v>0</v>
          </cell>
          <cell r="AY240">
            <v>0</v>
          </cell>
          <cell r="BA240">
            <v>0</v>
          </cell>
          <cell r="BG240">
            <v>0</v>
          </cell>
          <cell r="BI240">
            <v>0</v>
          </cell>
          <cell r="BO240">
            <v>0</v>
          </cell>
          <cell r="BQ240">
            <v>0</v>
          </cell>
          <cell r="BW240">
            <v>0</v>
          </cell>
          <cell r="BY240">
            <v>0</v>
          </cell>
          <cell r="CE240">
            <v>0</v>
          </cell>
          <cell r="CG240">
            <v>0</v>
          </cell>
          <cell r="CM240">
            <v>0</v>
          </cell>
          <cell r="CO240">
            <v>0</v>
          </cell>
          <cell r="CU240">
            <v>0</v>
          </cell>
          <cell r="CW240">
            <v>0</v>
          </cell>
          <cell r="DC240">
            <v>0</v>
          </cell>
          <cell r="DE240">
            <v>0</v>
          </cell>
          <cell r="DK240">
            <v>0</v>
          </cell>
          <cell r="DM240">
            <v>0</v>
          </cell>
          <cell r="DS240">
            <v>0</v>
          </cell>
          <cell r="DU240">
            <v>0</v>
          </cell>
          <cell r="EA240">
            <v>0</v>
          </cell>
          <cell r="EC240">
            <v>0</v>
          </cell>
          <cell r="EE240">
            <v>0</v>
          </cell>
          <cell r="EG240">
            <v>0</v>
          </cell>
          <cell r="EI240">
            <v>0</v>
          </cell>
          <cell r="EK240">
            <v>0</v>
          </cell>
          <cell r="EM240">
            <v>0</v>
          </cell>
          <cell r="EO240">
            <v>0</v>
          </cell>
          <cell r="EQ240">
            <v>0</v>
          </cell>
          <cell r="ES240">
            <v>0</v>
          </cell>
          <cell r="EU240">
            <v>0</v>
          </cell>
          <cell r="EW240">
            <v>0</v>
          </cell>
          <cell r="EY240">
            <v>0</v>
          </cell>
          <cell r="FA240">
            <v>0</v>
          </cell>
          <cell r="FC240">
            <v>0</v>
          </cell>
          <cell r="FG240">
            <v>0</v>
          </cell>
          <cell r="FI240">
            <v>0</v>
          </cell>
        </row>
        <row r="241">
          <cell r="C241" t="str">
            <v>PDA060</v>
          </cell>
          <cell r="E241" t="str">
            <v>D.II.5) Altri debiti v/Stato</v>
          </cell>
          <cell r="K241">
            <v>0</v>
          </cell>
          <cell r="M241">
            <v>0</v>
          </cell>
          <cell r="S241">
            <v>0</v>
          </cell>
          <cell r="U241">
            <v>0</v>
          </cell>
          <cell r="AA241">
            <v>0</v>
          </cell>
          <cell r="AC241">
            <v>0</v>
          </cell>
          <cell r="AI241">
            <v>0</v>
          </cell>
          <cell r="AK241">
            <v>0</v>
          </cell>
          <cell r="AQ241">
            <v>0</v>
          </cell>
          <cell r="AS241">
            <v>0</v>
          </cell>
          <cell r="AY241">
            <v>0</v>
          </cell>
          <cell r="BA241">
            <v>0</v>
          </cell>
          <cell r="BG241">
            <v>0</v>
          </cell>
          <cell r="BI241">
            <v>0</v>
          </cell>
          <cell r="BO241">
            <v>0</v>
          </cell>
          <cell r="BQ241">
            <v>0</v>
          </cell>
          <cell r="BW241">
            <v>0</v>
          </cell>
          <cell r="BY241">
            <v>0</v>
          </cell>
          <cell r="CE241">
            <v>0</v>
          </cell>
          <cell r="CG241">
            <v>0</v>
          </cell>
          <cell r="CM241">
            <v>0</v>
          </cell>
          <cell r="CO241">
            <v>0</v>
          </cell>
          <cell r="CU241">
            <v>0</v>
          </cell>
          <cell r="CW241">
            <v>0</v>
          </cell>
          <cell r="DC241">
            <v>0</v>
          </cell>
          <cell r="DE241">
            <v>0</v>
          </cell>
          <cell r="DK241">
            <v>0</v>
          </cell>
          <cell r="DM241">
            <v>0</v>
          </cell>
          <cell r="DS241">
            <v>0</v>
          </cell>
          <cell r="DU241">
            <v>0</v>
          </cell>
          <cell r="EA241">
            <v>0</v>
          </cell>
          <cell r="EC241">
            <v>0</v>
          </cell>
          <cell r="EE241">
            <v>0</v>
          </cell>
          <cell r="EG241">
            <v>0</v>
          </cell>
          <cell r="EI241">
            <v>0</v>
          </cell>
          <cell r="EK241">
            <v>0</v>
          </cell>
          <cell r="EM241">
            <v>0</v>
          </cell>
          <cell r="EO241">
            <v>0</v>
          </cell>
          <cell r="EQ241">
            <v>0</v>
          </cell>
          <cell r="ES241">
            <v>0</v>
          </cell>
          <cell r="EU241">
            <v>0</v>
          </cell>
          <cell r="EW241">
            <v>0</v>
          </cell>
          <cell r="EY241">
            <v>0</v>
          </cell>
          <cell r="FA241">
            <v>0</v>
          </cell>
          <cell r="FC241">
            <v>0</v>
          </cell>
          <cell r="FG241">
            <v>0</v>
          </cell>
          <cell r="FI241">
            <v>0</v>
          </cell>
        </row>
        <row r="242">
          <cell r="C242" t="str">
            <v>PDA070</v>
          </cell>
          <cell r="E242" t="str">
            <v>D.III) DEBITI V/REGIONE O PROVINCIA AUTONOMA</v>
          </cell>
          <cell r="K242">
            <v>0</v>
          </cell>
          <cell r="M242">
            <v>0</v>
          </cell>
          <cell r="S242">
            <v>0</v>
          </cell>
          <cell r="U242">
            <v>0</v>
          </cell>
          <cell r="AA242">
            <v>0</v>
          </cell>
          <cell r="AC242">
            <v>0</v>
          </cell>
          <cell r="AI242">
            <v>0</v>
          </cell>
          <cell r="AK242">
            <v>0</v>
          </cell>
          <cell r="AQ242">
            <v>0</v>
          </cell>
          <cell r="AS242">
            <v>0</v>
          </cell>
          <cell r="AY242">
            <v>0</v>
          </cell>
          <cell r="BA242">
            <v>0</v>
          </cell>
          <cell r="BG242">
            <v>0</v>
          </cell>
          <cell r="BI242">
            <v>0</v>
          </cell>
          <cell r="BO242">
            <v>0</v>
          </cell>
          <cell r="BQ242">
            <v>0</v>
          </cell>
          <cell r="BW242">
            <v>0</v>
          </cell>
          <cell r="BY242">
            <v>0</v>
          </cell>
          <cell r="CE242">
            <v>0</v>
          </cell>
          <cell r="CG242">
            <v>0</v>
          </cell>
          <cell r="CM242">
            <v>0</v>
          </cell>
          <cell r="CO242">
            <v>0</v>
          </cell>
          <cell r="CU242">
            <v>0</v>
          </cell>
          <cell r="CW242">
            <v>0</v>
          </cell>
          <cell r="DC242">
            <v>0</v>
          </cell>
          <cell r="DE242">
            <v>0</v>
          </cell>
          <cell r="DK242">
            <v>0</v>
          </cell>
          <cell r="DM242">
            <v>0</v>
          </cell>
          <cell r="DS242">
            <v>0</v>
          </cell>
          <cell r="DU242">
            <v>0</v>
          </cell>
          <cell r="EA242">
            <v>0</v>
          </cell>
          <cell r="EC242">
            <v>0</v>
          </cell>
          <cell r="EE242">
            <v>0</v>
          </cell>
          <cell r="EG242">
            <v>24</v>
          </cell>
          <cell r="EI242">
            <v>-24</v>
          </cell>
          <cell r="EK242">
            <v>-1</v>
          </cell>
          <cell r="EM242">
            <v>0</v>
          </cell>
          <cell r="EO242">
            <v>24</v>
          </cell>
          <cell r="EQ242">
            <v>-24</v>
          </cell>
          <cell r="ES242">
            <v>-1</v>
          </cell>
          <cell r="EU242">
            <v>82914.373379999728</v>
          </cell>
          <cell r="EW242">
            <v>71042</v>
          </cell>
          <cell r="EY242">
            <v>11872.373379999728</v>
          </cell>
          <cell r="FA242">
            <v>0.1671176681399697</v>
          </cell>
          <cell r="FC242">
            <v>0</v>
          </cell>
          <cell r="FG242">
            <v>0</v>
          </cell>
          <cell r="FI242">
            <v>0</v>
          </cell>
        </row>
        <row r="243">
          <cell r="C243" t="str">
            <v>PDA080</v>
          </cell>
          <cell r="E243" t="str">
            <v>D.III.1) Debiti v/Regione o Provincia Autonoma per finanziamenti</v>
          </cell>
          <cell r="K243">
            <v>0</v>
          </cell>
          <cell r="M243">
            <v>0</v>
          </cell>
          <cell r="S243">
            <v>0</v>
          </cell>
          <cell r="U243">
            <v>0</v>
          </cell>
          <cell r="AA243">
            <v>0</v>
          </cell>
          <cell r="AC243">
            <v>0</v>
          </cell>
          <cell r="AI243">
            <v>0</v>
          </cell>
          <cell r="AK243">
            <v>0</v>
          </cell>
          <cell r="AQ243">
            <v>0</v>
          </cell>
          <cell r="AS243">
            <v>0</v>
          </cell>
          <cell r="AY243">
            <v>0</v>
          </cell>
          <cell r="BA243">
            <v>0</v>
          </cell>
          <cell r="BG243">
            <v>0</v>
          </cell>
          <cell r="BI243">
            <v>0</v>
          </cell>
          <cell r="BO243">
            <v>0</v>
          </cell>
          <cell r="BQ243">
            <v>0</v>
          </cell>
          <cell r="BW243">
            <v>0</v>
          </cell>
          <cell r="BY243">
            <v>0</v>
          </cell>
          <cell r="CE243">
            <v>0</v>
          </cell>
          <cell r="CG243">
            <v>0</v>
          </cell>
          <cell r="CM243">
            <v>0</v>
          </cell>
          <cell r="CO243">
            <v>0</v>
          </cell>
          <cell r="CU243">
            <v>0</v>
          </cell>
          <cell r="CW243">
            <v>0</v>
          </cell>
          <cell r="DC243">
            <v>0</v>
          </cell>
          <cell r="DE243">
            <v>0</v>
          </cell>
          <cell r="DK243">
            <v>0</v>
          </cell>
          <cell r="DM243">
            <v>0</v>
          </cell>
          <cell r="DS243">
            <v>0</v>
          </cell>
          <cell r="DU243">
            <v>0</v>
          </cell>
          <cell r="EA243">
            <v>0</v>
          </cell>
          <cell r="EC243">
            <v>0</v>
          </cell>
          <cell r="EE243">
            <v>0</v>
          </cell>
          <cell r="EG243">
            <v>0</v>
          </cell>
          <cell r="EI243">
            <v>0</v>
          </cell>
          <cell r="EK243">
            <v>0</v>
          </cell>
          <cell r="EM243">
            <v>0</v>
          </cell>
          <cell r="EO243">
            <v>0</v>
          </cell>
          <cell r="EQ243">
            <v>0</v>
          </cell>
          <cell r="ES243">
            <v>0</v>
          </cell>
          <cell r="EU243">
            <v>0</v>
          </cell>
          <cell r="EW243">
            <v>0</v>
          </cell>
          <cell r="EY243">
            <v>0</v>
          </cell>
          <cell r="FA243">
            <v>0</v>
          </cell>
          <cell r="FC243">
            <v>0</v>
          </cell>
          <cell r="FG243">
            <v>0</v>
          </cell>
          <cell r="FI243">
            <v>0</v>
          </cell>
        </row>
        <row r="244">
          <cell r="C244" t="str">
            <v>PDA090</v>
          </cell>
          <cell r="E244" t="str">
            <v>D.III.2) Debiti v/Regione o Provincia Autonoma per mobilità passiva intraregionale</v>
          </cell>
          <cell r="K244">
            <v>0</v>
          </cell>
          <cell r="M244">
            <v>0</v>
          </cell>
          <cell r="S244">
            <v>0</v>
          </cell>
          <cell r="U244">
            <v>0</v>
          </cell>
          <cell r="AA244">
            <v>0</v>
          </cell>
          <cell r="AC244">
            <v>0</v>
          </cell>
          <cell r="AI244">
            <v>0</v>
          </cell>
          <cell r="AK244">
            <v>0</v>
          </cell>
          <cell r="AQ244">
            <v>0</v>
          </cell>
          <cell r="AS244">
            <v>0</v>
          </cell>
          <cell r="AY244">
            <v>0</v>
          </cell>
          <cell r="BA244">
            <v>0</v>
          </cell>
          <cell r="BG244">
            <v>0</v>
          </cell>
          <cell r="BI244">
            <v>0</v>
          </cell>
          <cell r="BO244">
            <v>0</v>
          </cell>
          <cell r="BQ244">
            <v>0</v>
          </cell>
          <cell r="BW244">
            <v>0</v>
          </cell>
          <cell r="BY244">
            <v>0</v>
          </cell>
          <cell r="CE244">
            <v>0</v>
          </cell>
          <cell r="CG244">
            <v>0</v>
          </cell>
          <cell r="CM244">
            <v>0</v>
          </cell>
          <cell r="CO244">
            <v>0</v>
          </cell>
          <cell r="CU244">
            <v>0</v>
          </cell>
          <cell r="CW244">
            <v>0</v>
          </cell>
          <cell r="DC244">
            <v>0</v>
          </cell>
          <cell r="DE244">
            <v>0</v>
          </cell>
          <cell r="DK244">
            <v>0</v>
          </cell>
          <cell r="DM244">
            <v>0</v>
          </cell>
          <cell r="DS244">
            <v>0</v>
          </cell>
          <cell r="DU244">
            <v>0</v>
          </cell>
          <cell r="EA244">
            <v>0</v>
          </cell>
          <cell r="EC244">
            <v>0</v>
          </cell>
          <cell r="EE244">
            <v>0</v>
          </cell>
          <cell r="EG244">
            <v>0</v>
          </cell>
          <cell r="EI244">
            <v>0</v>
          </cell>
          <cell r="EK244">
            <v>0</v>
          </cell>
          <cell r="EM244">
            <v>0</v>
          </cell>
          <cell r="EO244">
            <v>0</v>
          </cell>
          <cell r="EQ244">
            <v>0</v>
          </cell>
          <cell r="ES244">
            <v>0</v>
          </cell>
          <cell r="EU244">
            <v>0</v>
          </cell>
          <cell r="EW244">
            <v>0</v>
          </cell>
          <cell r="EY244">
            <v>0</v>
          </cell>
          <cell r="FA244">
            <v>0</v>
          </cell>
          <cell r="FC244">
            <v>0</v>
          </cell>
          <cell r="FG244">
            <v>0</v>
          </cell>
          <cell r="FI244">
            <v>0</v>
          </cell>
        </row>
        <row r="245">
          <cell r="C245" t="str">
            <v>PDA100</v>
          </cell>
          <cell r="E245" t="str">
            <v>D.III.3) Debiti v/Regione o Provincia Autonoma per mobilità passiva extraregionale</v>
          </cell>
          <cell r="K245">
            <v>0</v>
          </cell>
          <cell r="M245">
            <v>0</v>
          </cell>
          <cell r="S245">
            <v>0</v>
          </cell>
          <cell r="U245">
            <v>0</v>
          </cell>
          <cell r="AA245">
            <v>0</v>
          </cell>
          <cell r="AC245">
            <v>0</v>
          </cell>
          <cell r="AI245">
            <v>0</v>
          </cell>
          <cell r="AK245">
            <v>0</v>
          </cell>
          <cell r="AQ245">
            <v>0</v>
          </cell>
          <cell r="AS245">
            <v>0</v>
          </cell>
          <cell r="AY245">
            <v>0</v>
          </cell>
          <cell r="BA245">
            <v>0</v>
          </cell>
          <cell r="BG245">
            <v>0</v>
          </cell>
          <cell r="BI245">
            <v>0</v>
          </cell>
          <cell r="BO245">
            <v>0</v>
          </cell>
          <cell r="BQ245">
            <v>0</v>
          </cell>
          <cell r="BW245">
            <v>0</v>
          </cell>
          <cell r="BY245">
            <v>0</v>
          </cell>
          <cell r="CE245">
            <v>0</v>
          </cell>
          <cell r="CG245">
            <v>0</v>
          </cell>
          <cell r="CM245">
            <v>0</v>
          </cell>
          <cell r="CO245">
            <v>0</v>
          </cell>
          <cell r="CU245">
            <v>0</v>
          </cell>
          <cell r="CW245">
            <v>0</v>
          </cell>
          <cell r="DC245">
            <v>0</v>
          </cell>
          <cell r="DE245">
            <v>0</v>
          </cell>
          <cell r="DK245">
            <v>0</v>
          </cell>
          <cell r="DM245">
            <v>0</v>
          </cell>
          <cell r="DS245">
            <v>0</v>
          </cell>
          <cell r="DU245">
            <v>0</v>
          </cell>
          <cell r="EA245">
            <v>0</v>
          </cell>
          <cell r="EC245">
            <v>0</v>
          </cell>
          <cell r="EE245">
            <v>0</v>
          </cell>
          <cell r="EG245">
            <v>0</v>
          </cell>
          <cell r="EI245">
            <v>0</v>
          </cell>
          <cell r="EK245">
            <v>0</v>
          </cell>
          <cell r="EM245">
            <v>0</v>
          </cell>
          <cell r="EO245">
            <v>0</v>
          </cell>
          <cell r="EQ245">
            <v>0</v>
          </cell>
          <cell r="ES245">
            <v>0</v>
          </cell>
          <cell r="EU245">
            <v>0</v>
          </cell>
          <cell r="EW245">
            <v>0</v>
          </cell>
          <cell r="EY245">
            <v>0</v>
          </cell>
          <cell r="FA245">
            <v>0</v>
          </cell>
          <cell r="FC245">
            <v>0</v>
          </cell>
          <cell r="FG245">
            <v>0</v>
          </cell>
          <cell r="FI245">
            <v>0</v>
          </cell>
        </row>
        <row r="246">
          <cell r="C246" t="str">
            <v>PDA110</v>
          </cell>
          <cell r="E246" t="str">
            <v>D.III.4) Acconto quota FSR da Regione o Provincia Autonoma</v>
          </cell>
          <cell r="K246">
            <v>0</v>
          </cell>
          <cell r="M246">
            <v>0</v>
          </cell>
          <cell r="S246">
            <v>0</v>
          </cell>
          <cell r="U246">
            <v>0</v>
          </cell>
          <cell r="AA246">
            <v>0</v>
          </cell>
          <cell r="AC246">
            <v>0</v>
          </cell>
          <cell r="AI246">
            <v>0</v>
          </cell>
          <cell r="AK246">
            <v>0</v>
          </cell>
          <cell r="AQ246">
            <v>0</v>
          </cell>
          <cell r="AS246">
            <v>0</v>
          </cell>
          <cell r="AY246">
            <v>0</v>
          </cell>
          <cell r="BA246">
            <v>0</v>
          </cell>
          <cell r="BG246">
            <v>0</v>
          </cell>
          <cell r="BI246">
            <v>0</v>
          </cell>
          <cell r="BO246">
            <v>0</v>
          </cell>
          <cell r="BQ246">
            <v>0</v>
          </cell>
          <cell r="BW246">
            <v>0</v>
          </cell>
          <cell r="BY246">
            <v>0</v>
          </cell>
          <cell r="CE246">
            <v>0</v>
          </cell>
          <cell r="CG246">
            <v>0</v>
          </cell>
          <cell r="CM246">
            <v>0</v>
          </cell>
          <cell r="CO246">
            <v>0</v>
          </cell>
          <cell r="CU246">
            <v>0</v>
          </cell>
          <cell r="CW246">
            <v>0</v>
          </cell>
          <cell r="DC246">
            <v>0</v>
          </cell>
          <cell r="DE246">
            <v>0</v>
          </cell>
          <cell r="DK246">
            <v>0</v>
          </cell>
          <cell r="DM246">
            <v>0</v>
          </cell>
          <cell r="DS246">
            <v>0</v>
          </cell>
          <cell r="DU246">
            <v>0</v>
          </cell>
          <cell r="EA246">
            <v>0</v>
          </cell>
          <cell r="EC246">
            <v>0</v>
          </cell>
          <cell r="EE246">
            <v>0</v>
          </cell>
          <cell r="EG246">
            <v>0</v>
          </cell>
          <cell r="EI246">
            <v>0</v>
          </cell>
          <cell r="EK246">
            <v>0</v>
          </cell>
          <cell r="EM246">
            <v>0</v>
          </cell>
          <cell r="EO246">
            <v>0</v>
          </cell>
          <cell r="EQ246">
            <v>0</v>
          </cell>
          <cell r="ES246">
            <v>0</v>
          </cell>
          <cell r="EU246">
            <v>82914.373379999728</v>
          </cell>
          <cell r="EW246">
            <v>0</v>
          </cell>
          <cell r="EY246">
            <v>82914.373379999728</v>
          </cell>
          <cell r="FA246" t="e">
            <v>#DIV/0!</v>
          </cell>
          <cell r="FC246">
            <v>0</v>
          </cell>
          <cell r="FG246">
            <v>0</v>
          </cell>
          <cell r="FI246">
            <v>0</v>
          </cell>
        </row>
        <row r="247">
          <cell r="C247" t="str">
            <v>PDA120</v>
          </cell>
          <cell r="E247" t="str">
            <v>D.III.5) Altri debiti v/Regione o Provincia Autonoma</v>
          </cell>
          <cell r="K247">
            <v>0</v>
          </cell>
          <cell r="M247">
            <v>0</v>
          </cell>
          <cell r="S247">
            <v>0</v>
          </cell>
          <cell r="U247">
            <v>0</v>
          </cell>
          <cell r="AA247">
            <v>0</v>
          </cell>
          <cell r="AC247">
            <v>0</v>
          </cell>
          <cell r="AI247">
            <v>0</v>
          </cell>
          <cell r="AK247">
            <v>0</v>
          </cell>
          <cell r="AQ247">
            <v>0</v>
          </cell>
          <cell r="AS247">
            <v>0</v>
          </cell>
          <cell r="AY247">
            <v>0</v>
          </cell>
          <cell r="BA247">
            <v>0</v>
          </cell>
          <cell r="BG247">
            <v>0</v>
          </cell>
          <cell r="BI247">
            <v>0</v>
          </cell>
          <cell r="BO247">
            <v>0</v>
          </cell>
          <cell r="BQ247">
            <v>0</v>
          </cell>
          <cell r="BW247">
            <v>0</v>
          </cell>
          <cell r="BY247">
            <v>0</v>
          </cell>
          <cell r="CE247">
            <v>0</v>
          </cell>
          <cell r="CG247">
            <v>0</v>
          </cell>
          <cell r="CM247">
            <v>0</v>
          </cell>
          <cell r="CO247">
            <v>0</v>
          </cell>
          <cell r="CU247">
            <v>0</v>
          </cell>
          <cell r="CW247">
            <v>0</v>
          </cell>
          <cell r="DC247">
            <v>0</v>
          </cell>
          <cell r="DE247">
            <v>0</v>
          </cell>
          <cell r="DK247">
            <v>0</v>
          </cell>
          <cell r="DM247">
            <v>0</v>
          </cell>
          <cell r="DS247">
            <v>0</v>
          </cell>
          <cell r="DU247">
            <v>0</v>
          </cell>
          <cell r="EA247">
            <v>0</v>
          </cell>
          <cell r="EC247">
            <v>0</v>
          </cell>
          <cell r="EE247">
            <v>0</v>
          </cell>
          <cell r="EG247">
            <v>24</v>
          </cell>
          <cell r="EI247">
            <v>-24</v>
          </cell>
          <cell r="EK247">
            <v>-1</v>
          </cell>
          <cell r="EM247">
            <v>0</v>
          </cell>
          <cell r="EO247">
            <v>24</v>
          </cell>
          <cell r="EQ247">
            <v>-24</v>
          </cell>
          <cell r="ES247">
            <v>-1</v>
          </cell>
          <cell r="EU247">
            <v>0</v>
          </cell>
          <cell r="EW247">
            <v>71042</v>
          </cell>
          <cell r="EY247">
            <v>-71042</v>
          </cell>
          <cell r="FA247">
            <v>-1</v>
          </cell>
          <cell r="FC247">
            <v>0</v>
          </cell>
          <cell r="FG247">
            <v>0</v>
          </cell>
          <cell r="FI247">
            <v>0</v>
          </cell>
        </row>
        <row r="248">
          <cell r="C248" t="str">
            <v>PDA130</v>
          </cell>
          <cell r="E248" t="str">
            <v>D.IV) DEBITI V/COMUNI</v>
          </cell>
          <cell r="K248">
            <v>0</v>
          </cell>
          <cell r="M248">
            <v>0</v>
          </cell>
          <cell r="S248">
            <v>0</v>
          </cell>
          <cell r="U248">
            <v>0</v>
          </cell>
          <cell r="AA248">
            <v>0</v>
          </cell>
          <cell r="AC248">
            <v>0</v>
          </cell>
          <cell r="AI248">
            <v>0</v>
          </cell>
          <cell r="AK248">
            <v>0</v>
          </cell>
          <cell r="AQ248">
            <v>0</v>
          </cell>
          <cell r="AS248">
            <v>0</v>
          </cell>
          <cell r="AY248">
            <v>0</v>
          </cell>
          <cell r="BA248">
            <v>0</v>
          </cell>
          <cell r="BG248">
            <v>0</v>
          </cell>
          <cell r="BI248">
            <v>0</v>
          </cell>
          <cell r="BO248">
            <v>0</v>
          </cell>
          <cell r="BQ248">
            <v>0</v>
          </cell>
          <cell r="BW248">
            <v>0</v>
          </cell>
          <cell r="BY248">
            <v>0</v>
          </cell>
          <cell r="CE248">
            <v>0</v>
          </cell>
          <cell r="CG248">
            <v>0</v>
          </cell>
          <cell r="CM248">
            <v>0</v>
          </cell>
          <cell r="CO248">
            <v>0</v>
          </cell>
          <cell r="CU248">
            <v>0</v>
          </cell>
          <cell r="CW248">
            <v>0</v>
          </cell>
          <cell r="DC248">
            <v>0</v>
          </cell>
          <cell r="DE248">
            <v>0</v>
          </cell>
          <cell r="DK248">
            <v>0</v>
          </cell>
          <cell r="DM248">
            <v>0</v>
          </cell>
          <cell r="DS248">
            <v>0</v>
          </cell>
          <cell r="DU248">
            <v>0</v>
          </cell>
          <cell r="EA248">
            <v>0</v>
          </cell>
          <cell r="EC248">
            <v>0</v>
          </cell>
          <cell r="EE248">
            <v>174</v>
          </cell>
          <cell r="EG248">
            <v>215</v>
          </cell>
          <cell r="EI248">
            <v>-41</v>
          </cell>
          <cell r="EK248">
            <v>-0.19069767441860466</v>
          </cell>
          <cell r="EM248">
            <v>174</v>
          </cell>
          <cell r="EO248">
            <v>215</v>
          </cell>
          <cell r="EQ248">
            <v>-41</v>
          </cell>
          <cell r="ES248">
            <v>-0.19069767441860466</v>
          </cell>
          <cell r="EU248">
            <v>0</v>
          </cell>
          <cell r="EW248">
            <v>0</v>
          </cell>
          <cell r="EY248">
            <v>0</v>
          </cell>
          <cell r="FA248">
            <v>0</v>
          </cell>
          <cell r="FC248">
            <v>0</v>
          </cell>
          <cell r="FG248">
            <v>0</v>
          </cell>
          <cell r="FI248">
            <v>0</v>
          </cell>
        </row>
        <row r="249">
          <cell r="C249" t="str">
            <v>PDA140</v>
          </cell>
          <cell r="E249" t="str">
            <v>D.V) DEBITI V/AZIENDE SANITARIE PUBBLICHE</v>
          </cell>
          <cell r="K249">
            <v>0</v>
          </cell>
          <cell r="M249">
            <v>0</v>
          </cell>
          <cell r="S249">
            <v>0</v>
          </cell>
          <cell r="U249">
            <v>0</v>
          </cell>
          <cell r="AA249">
            <v>0</v>
          </cell>
          <cell r="AC249">
            <v>0</v>
          </cell>
          <cell r="AI249">
            <v>0</v>
          </cell>
          <cell r="AK249">
            <v>0</v>
          </cell>
          <cell r="AQ249">
            <v>0</v>
          </cell>
          <cell r="AS249">
            <v>0</v>
          </cell>
          <cell r="AY249">
            <v>0</v>
          </cell>
          <cell r="BA249">
            <v>0</v>
          </cell>
          <cell r="BG249">
            <v>0</v>
          </cell>
          <cell r="BI249">
            <v>0</v>
          </cell>
          <cell r="BO249">
            <v>0</v>
          </cell>
          <cell r="BQ249">
            <v>0</v>
          </cell>
          <cell r="BW249">
            <v>0</v>
          </cell>
          <cell r="BY249">
            <v>0</v>
          </cell>
          <cell r="CE249">
            <v>0</v>
          </cell>
          <cell r="CG249">
            <v>0</v>
          </cell>
          <cell r="CM249">
            <v>0</v>
          </cell>
          <cell r="CO249">
            <v>0</v>
          </cell>
          <cell r="CU249">
            <v>0</v>
          </cell>
          <cell r="CW249">
            <v>0</v>
          </cell>
          <cell r="DC249">
            <v>0</v>
          </cell>
          <cell r="DE249">
            <v>0</v>
          </cell>
          <cell r="DK249">
            <v>0</v>
          </cell>
          <cell r="DM249">
            <v>0</v>
          </cell>
          <cell r="DS249">
            <v>0</v>
          </cell>
          <cell r="DU249">
            <v>0</v>
          </cell>
          <cell r="EA249">
            <v>0</v>
          </cell>
          <cell r="EC249">
            <v>0</v>
          </cell>
          <cell r="EE249">
            <v>418</v>
          </cell>
          <cell r="EG249">
            <v>515</v>
          </cell>
          <cell r="EI249">
            <v>-97</v>
          </cell>
          <cell r="EK249">
            <v>-0.18834951456310681</v>
          </cell>
          <cell r="EM249">
            <v>418</v>
          </cell>
          <cell r="EO249">
            <v>515</v>
          </cell>
          <cell r="EQ249">
            <v>-97</v>
          </cell>
          <cell r="ES249">
            <v>-0.18834951456310681</v>
          </cell>
          <cell r="EU249">
            <v>182098.54741</v>
          </cell>
          <cell r="EW249">
            <v>82231</v>
          </cell>
          <cell r="EY249">
            <v>99867.547409999999</v>
          </cell>
          <cell r="FA249">
            <v>1.2144756528559788</v>
          </cell>
          <cell r="FC249">
            <v>-182099</v>
          </cell>
          <cell r="FE249">
            <v>-82231</v>
          </cell>
          <cell r="FG249">
            <v>-99868</v>
          </cell>
          <cell r="FI249">
            <v>1.2144811567413749</v>
          </cell>
        </row>
        <row r="250">
          <cell r="C250" t="str">
            <v>PDA150</v>
          </cell>
          <cell r="E250" t="str">
            <v>D.V.1) Debiti v/Aziende sanitarie pubbliche della Regione</v>
          </cell>
          <cell r="K250">
            <v>0</v>
          </cell>
          <cell r="M250">
            <v>0</v>
          </cell>
          <cell r="S250">
            <v>0</v>
          </cell>
          <cell r="U250">
            <v>0</v>
          </cell>
          <cell r="AA250">
            <v>0</v>
          </cell>
          <cell r="AC250">
            <v>0</v>
          </cell>
          <cell r="AI250">
            <v>0</v>
          </cell>
          <cell r="AK250">
            <v>0</v>
          </cell>
          <cell r="AQ250">
            <v>0</v>
          </cell>
          <cell r="AS250">
            <v>0</v>
          </cell>
          <cell r="AY250">
            <v>0</v>
          </cell>
          <cell r="BA250">
            <v>0</v>
          </cell>
          <cell r="BG250">
            <v>0</v>
          </cell>
          <cell r="BI250">
            <v>0</v>
          </cell>
          <cell r="BO250">
            <v>0</v>
          </cell>
          <cell r="BQ250">
            <v>0</v>
          </cell>
          <cell r="BW250">
            <v>0</v>
          </cell>
          <cell r="BY250">
            <v>0</v>
          </cell>
          <cell r="CE250">
            <v>0</v>
          </cell>
          <cell r="CG250">
            <v>0</v>
          </cell>
          <cell r="CM250">
            <v>0</v>
          </cell>
          <cell r="CO250">
            <v>0</v>
          </cell>
          <cell r="CU250">
            <v>0</v>
          </cell>
          <cell r="CW250">
            <v>0</v>
          </cell>
          <cell r="DC250">
            <v>0</v>
          </cell>
          <cell r="DE250">
            <v>0</v>
          </cell>
          <cell r="DK250">
            <v>0</v>
          </cell>
          <cell r="DM250">
            <v>0</v>
          </cell>
          <cell r="DS250">
            <v>0</v>
          </cell>
          <cell r="DU250">
            <v>0</v>
          </cell>
          <cell r="EA250">
            <v>0</v>
          </cell>
          <cell r="EC250">
            <v>0</v>
          </cell>
          <cell r="EE250">
            <v>0</v>
          </cell>
          <cell r="EG250">
            <v>0</v>
          </cell>
          <cell r="EI250">
            <v>0</v>
          </cell>
          <cell r="EK250">
            <v>0</v>
          </cell>
          <cell r="EM250">
            <v>0</v>
          </cell>
          <cell r="EO250">
            <v>0</v>
          </cell>
          <cell r="EQ250">
            <v>0</v>
          </cell>
          <cell r="ES250">
            <v>0</v>
          </cell>
          <cell r="EU250">
            <v>85816.547409999999</v>
          </cell>
          <cell r="EW250">
            <v>82231</v>
          </cell>
          <cell r="EY250">
            <v>3585.5474099999992</v>
          </cell>
          <cell r="FA250">
            <v>4.3603354087874392E-2</v>
          </cell>
          <cell r="FC250">
            <v>-85817</v>
          </cell>
          <cell r="FG250">
            <v>-85817</v>
          </cell>
          <cell r="FI250" t="e">
            <v>#DIV/0!</v>
          </cell>
        </row>
        <row r="251">
          <cell r="C251" t="str">
            <v>PDA160</v>
          </cell>
          <cell r="E251" t="str">
            <v>D.V.1.a) Debiti v/Aziende sanitarie pubbliche della Regione - per quota FSR</v>
          </cell>
          <cell r="K251">
            <v>0</v>
          </cell>
          <cell r="M251">
            <v>0</v>
          </cell>
          <cell r="S251">
            <v>0</v>
          </cell>
          <cell r="U251">
            <v>0</v>
          </cell>
          <cell r="AA251">
            <v>0</v>
          </cell>
          <cell r="AC251">
            <v>0</v>
          </cell>
          <cell r="AI251">
            <v>0</v>
          </cell>
          <cell r="AK251">
            <v>0</v>
          </cell>
          <cell r="AQ251">
            <v>0</v>
          </cell>
          <cell r="AS251">
            <v>0</v>
          </cell>
          <cell r="AY251">
            <v>0</v>
          </cell>
          <cell r="BA251">
            <v>0</v>
          </cell>
          <cell r="BG251">
            <v>0</v>
          </cell>
          <cell r="BI251">
            <v>0</v>
          </cell>
          <cell r="BO251">
            <v>0</v>
          </cell>
          <cell r="BQ251">
            <v>0</v>
          </cell>
          <cell r="BW251">
            <v>0</v>
          </cell>
          <cell r="BY251">
            <v>0</v>
          </cell>
          <cell r="CE251">
            <v>0</v>
          </cell>
          <cell r="CG251">
            <v>0</v>
          </cell>
          <cell r="CM251">
            <v>0</v>
          </cell>
          <cell r="CO251">
            <v>0</v>
          </cell>
          <cell r="CU251">
            <v>0</v>
          </cell>
          <cell r="CW251">
            <v>0</v>
          </cell>
          <cell r="DC251">
            <v>0</v>
          </cell>
          <cell r="DE251">
            <v>0</v>
          </cell>
          <cell r="DK251">
            <v>0</v>
          </cell>
          <cell r="DM251">
            <v>0</v>
          </cell>
          <cell r="DS251">
            <v>0</v>
          </cell>
          <cell r="DU251">
            <v>0</v>
          </cell>
          <cell r="EA251">
            <v>0</v>
          </cell>
          <cell r="EC251">
            <v>0</v>
          </cell>
          <cell r="EE251">
            <v>0</v>
          </cell>
          <cell r="EG251">
            <v>0</v>
          </cell>
          <cell r="EI251">
            <v>0</v>
          </cell>
          <cell r="EK251">
            <v>0</v>
          </cell>
          <cell r="EM251">
            <v>0</v>
          </cell>
          <cell r="EO251">
            <v>0</v>
          </cell>
          <cell r="EQ251">
            <v>0</v>
          </cell>
          <cell r="ES251">
            <v>0</v>
          </cell>
          <cell r="EU251">
            <v>20216</v>
          </cell>
          <cell r="EW251">
            <v>0</v>
          </cell>
          <cell r="EY251">
            <v>20216</v>
          </cell>
          <cell r="FA251" t="e">
            <v>#DIV/0!</v>
          </cell>
          <cell r="FC251">
            <v>-20216</v>
          </cell>
          <cell r="FG251">
            <v>-20216</v>
          </cell>
          <cell r="FI251" t="e">
            <v>#DIV/0!</v>
          </cell>
        </row>
        <row r="252">
          <cell r="C252" t="str">
            <v>PDA170</v>
          </cell>
          <cell r="E252" t="str">
            <v>D.V.1.b) Debiti v/Aziende sanitarie pubbliche della Regione - per finanziamento sanitario aggiuntivo corrente LEA</v>
          </cell>
          <cell r="K252">
            <v>0</v>
          </cell>
          <cell r="M252">
            <v>0</v>
          </cell>
          <cell r="S252">
            <v>0</v>
          </cell>
          <cell r="U252">
            <v>0</v>
          </cell>
          <cell r="AA252">
            <v>0</v>
          </cell>
          <cell r="AC252">
            <v>0</v>
          </cell>
          <cell r="AI252">
            <v>0</v>
          </cell>
          <cell r="AK252">
            <v>0</v>
          </cell>
          <cell r="AQ252">
            <v>0</v>
          </cell>
          <cell r="AS252">
            <v>0</v>
          </cell>
          <cell r="AY252">
            <v>0</v>
          </cell>
          <cell r="BA252">
            <v>0</v>
          </cell>
          <cell r="BG252">
            <v>0</v>
          </cell>
          <cell r="BI252">
            <v>0</v>
          </cell>
          <cell r="BO252">
            <v>0</v>
          </cell>
          <cell r="BQ252">
            <v>0</v>
          </cell>
          <cell r="BW252">
            <v>0</v>
          </cell>
          <cell r="BY252">
            <v>0</v>
          </cell>
          <cell r="CE252">
            <v>0</v>
          </cell>
          <cell r="CG252">
            <v>0</v>
          </cell>
          <cell r="CM252">
            <v>0</v>
          </cell>
          <cell r="CO252">
            <v>0</v>
          </cell>
          <cell r="CU252">
            <v>0</v>
          </cell>
          <cell r="CW252">
            <v>0</v>
          </cell>
          <cell r="DC252">
            <v>0</v>
          </cell>
          <cell r="DE252">
            <v>0</v>
          </cell>
          <cell r="DK252">
            <v>0</v>
          </cell>
          <cell r="DM252">
            <v>0</v>
          </cell>
          <cell r="DS252">
            <v>0</v>
          </cell>
          <cell r="DU252">
            <v>0</v>
          </cell>
          <cell r="EA252">
            <v>0</v>
          </cell>
          <cell r="EC252">
            <v>0</v>
          </cell>
          <cell r="EE252">
            <v>0</v>
          </cell>
          <cell r="EG252">
            <v>0</v>
          </cell>
          <cell r="EI252">
            <v>0</v>
          </cell>
          <cell r="EK252">
            <v>0</v>
          </cell>
          <cell r="EM252">
            <v>0</v>
          </cell>
          <cell r="EO252">
            <v>0</v>
          </cell>
          <cell r="EQ252">
            <v>0</v>
          </cell>
          <cell r="ES252">
            <v>0</v>
          </cell>
          <cell r="EU252">
            <v>53339.547409999999</v>
          </cell>
          <cell r="EW252">
            <v>0</v>
          </cell>
          <cell r="EY252">
            <v>53339.547409999999</v>
          </cell>
          <cell r="FA252" t="e">
            <v>#DIV/0!</v>
          </cell>
          <cell r="FC252">
            <v>-53340</v>
          </cell>
          <cell r="FG252">
            <v>-53340</v>
          </cell>
          <cell r="FI252" t="e">
            <v>#DIV/0!</v>
          </cell>
        </row>
        <row r="253">
          <cell r="C253" t="str">
            <v>PDA180</v>
          </cell>
          <cell r="E253" t="str">
            <v>D.V.1.c) Debiti v/Aziende sanitarie pubbliche della Regione - per finanziamento sanitario aggiuntivo corrente extra LEA</v>
          </cell>
          <cell r="K253">
            <v>0</v>
          </cell>
          <cell r="M253">
            <v>0</v>
          </cell>
          <cell r="S253">
            <v>0</v>
          </cell>
          <cell r="U253">
            <v>0</v>
          </cell>
          <cell r="AA253">
            <v>0</v>
          </cell>
          <cell r="AC253">
            <v>0</v>
          </cell>
          <cell r="AI253">
            <v>0</v>
          </cell>
          <cell r="AK253">
            <v>0</v>
          </cell>
          <cell r="AQ253">
            <v>0</v>
          </cell>
          <cell r="AS253">
            <v>0</v>
          </cell>
          <cell r="AY253">
            <v>0</v>
          </cell>
          <cell r="BA253">
            <v>0</v>
          </cell>
          <cell r="BG253">
            <v>0</v>
          </cell>
          <cell r="BI253">
            <v>0</v>
          </cell>
          <cell r="BO253">
            <v>0</v>
          </cell>
          <cell r="BQ253">
            <v>0</v>
          </cell>
          <cell r="BW253">
            <v>0</v>
          </cell>
          <cell r="BY253">
            <v>0</v>
          </cell>
          <cell r="CE253">
            <v>0</v>
          </cell>
          <cell r="CG253">
            <v>0</v>
          </cell>
          <cell r="CM253">
            <v>0</v>
          </cell>
          <cell r="CO253">
            <v>0</v>
          </cell>
          <cell r="CU253">
            <v>0</v>
          </cell>
          <cell r="CW253">
            <v>0</v>
          </cell>
          <cell r="DC253">
            <v>0</v>
          </cell>
          <cell r="DE253">
            <v>0</v>
          </cell>
          <cell r="DK253">
            <v>0</v>
          </cell>
          <cell r="DM253">
            <v>0</v>
          </cell>
          <cell r="DS253">
            <v>0</v>
          </cell>
          <cell r="DU253">
            <v>0</v>
          </cell>
          <cell r="EA253">
            <v>0</v>
          </cell>
          <cell r="EC253">
            <v>0</v>
          </cell>
          <cell r="EE253">
            <v>0</v>
          </cell>
          <cell r="EG253">
            <v>0</v>
          </cell>
          <cell r="EI253">
            <v>0</v>
          </cell>
          <cell r="EK253">
            <v>0</v>
          </cell>
          <cell r="EM253">
            <v>0</v>
          </cell>
          <cell r="EO253">
            <v>0</v>
          </cell>
          <cell r="EQ253">
            <v>0</v>
          </cell>
          <cell r="ES253">
            <v>0</v>
          </cell>
          <cell r="EU253">
            <v>0</v>
          </cell>
          <cell r="EW253">
            <v>0</v>
          </cell>
          <cell r="EY253">
            <v>0</v>
          </cell>
          <cell r="FA253">
            <v>0</v>
          </cell>
          <cell r="FC253">
            <v>0</v>
          </cell>
          <cell r="FG253">
            <v>0</v>
          </cell>
          <cell r="FI253">
            <v>0</v>
          </cell>
        </row>
        <row r="254">
          <cell r="C254" t="str">
            <v>PDA190</v>
          </cell>
          <cell r="E254" t="str">
            <v>D.V.1.d) Debiti v/Aziende sanitarie pubbliche della Regione - per mobilità in compensazione</v>
          </cell>
          <cell r="K254">
            <v>0</v>
          </cell>
          <cell r="M254">
            <v>0</v>
          </cell>
          <cell r="S254">
            <v>0</v>
          </cell>
          <cell r="U254">
            <v>0</v>
          </cell>
          <cell r="AA254">
            <v>0</v>
          </cell>
          <cell r="AC254">
            <v>0</v>
          </cell>
          <cell r="AI254">
            <v>0</v>
          </cell>
          <cell r="AK254">
            <v>0</v>
          </cell>
          <cell r="AQ254">
            <v>0</v>
          </cell>
          <cell r="AS254">
            <v>0</v>
          </cell>
          <cell r="AY254">
            <v>0</v>
          </cell>
          <cell r="BA254">
            <v>0</v>
          </cell>
          <cell r="BG254">
            <v>0</v>
          </cell>
          <cell r="BI254">
            <v>0</v>
          </cell>
          <cell r="BO254">
            <v>0</v>
          </cell>
          <cell r="BQ254">
            <v>0</v>
          </cell>
          <cell r="BW254">
            <v>0</v>
          </cell>
          <cell r="BY254">
            <v>0</v>
          </cell>
          <cell r="CE254">
            <v>0</v>
          </cell>
          <cell r="CG254">
            <v>0</v>
          </cell>
          <cell r="CM254">
            <v>0</v>
          </cell>
          <cell r="CO254">
            <v>0</v>
          </cell>
          <cell r="CU254">
            <v>0</v>
          </cell>
          <cell r="CW254">
            <v>0</v>
          </cell>
          <cell r="DC254">
            <v>0</v>
          </cell>
          <cell r="DE254">
            <v>0</v>
          </cell>
          <cell r="DK254">
            <v>0</v>
          </cell>
          <cell r="DM254">
            <v>0</v>
          </cell>
          <cell r="DS254">
            <v>0</v>
          </cell>
          <cell r="DU254">
            <v>0</v>
          </cell>
          <cell r="EA254">
            <v>0</v>
          </cell>
          <cell r="EC254">
            <v>0</v>
          </cell>
          <cell r="EE254">
            <v>0</v>
          </cell>
          <cell r="EG254">
            <v>0</v>
          </cell>
          <cell r="EI254">
            <v>0</v>
          </cell>
          <cell r="EK254">
            <v>0</v>
          </cell>
          <cell r="EM254">
            <v>0</v>
          </cell>
          <cell r="EO254">
            <v>0</v>
          </cell>
          <cell r="EQ254">
            <v>0</v>
          </cell>
          <cell r="ES254">
            <v>0</v>
          </cell>
          <cell r="EU254">
            <v>0</v>
          </cell>
          <cell r="EW254">
            <v>0</v>
          </cell>
          <cell r="EY254">
            <v>0</v>
          </cell>
          <cell r="FA254">
            <v>0</v>
          </cell>
          <cell r="FC254">
            <v>0</v>
          </cell>
          <cell r="FG254">
            <v>0</v>
          </cell>
          <cell r="FI254">
            <v>0</v>
          </cell>
        </row>
        <row r="255">
          <cell r="C255" t="str">
            <v>PDA200</v>
          </cell>
          <cell r="E255" t="str">
            <v>D.V.1.e) Debiti v/Aziende sanitarie pubbliche della Regione - per mobilità non in compensazione</v>
          </cell>
          <cell r="K255">
            <v>0</v>
          </cell>
          <cell r="M255">
            <v>0</v>
          </cell>
          <cell r="S255">
            <v>0</v>
          </cell>
          <cell r="U255">
            <v>0</v>
          </cell>
          <cell r="AA255">
            <v>0</v>
          </cell>
          <cell r="AC255">
            <v>0</v>
          </cell>
          <cell r="AI255">
            <v>0</v>
          </cell>
          <cell r="AK255">
            <v>0</v>
          </cell>
          <cell r="AQ255">
            <v>0</v>
          </cell>
          <cell r="AS255">
            <v>0</v>
          </cell>
          <cell r="AY255">
            <v>0</v>
          </cell>
          <cell r="BA255">
            <v>0</v>
          </cell>
          <cell r="BG255">
            <v>0</v>
          </cell>
          <cell r="BI255">
            <v>0</v>
          </cell>
          <cell r="BO255">
            <v>0</v>
          </cell>
          <cell r="BQ255">
            <v>0</v>
          </cell>
          <cell r="BW255">
            <v>0</v>
          </cell>
          <cell r="BY255">
            <v>0</v>
          </cell>
          <cell r="CE255">
            <v>0</v>
          </cell>
          <cell r="CG255">
            <v>0</v>
          </cell>
          <cell r="CM255">
            <v>0</v>
          </cell>
          <cell r="CO255">
            <v>0</v>
          </cell>
          <cell r="CU255">
            <v>0</v>
          </cell>
          <cell r="CW255">
            <v>0</v>
          </cell>
          <cell r="DC255">
            <v>0</v>
          </cell>
          <cell r="DE255">
            <v>0</v>
          </cell>
          <cell r="DK255">
            <v>0</v>
          </cell>
          <cell r="DM255">
            <v>0</v>
          </cell>
          <cell r="DS255">
            <v>0</v>
          </cell>
          <cell r="DU255">
            <v>0</v>
          </cell>
          <cell r="EA255">
            <v>0</v>
          </cell>
          <cell r="EC255">
            <v>0</v>
          </cell>
          <cell r="EE255">
            <v>0</v>
          </cell>
          <cell r="EG255">
            <v>0</v>
          </cell>
          <cell r="EI255">
            <v>0</v>
          </cell>
          <cell r="EK255">
            <v>0</v>
          </cell>
          <cell r="EM255">
            <v>0</v>
          </cell>
          <cell r="EO255">
            <v>0</v>
          </cell>
          <cell r="EQ255">
            <v>0</v>
          </cell>
          <cell r="ES255">
            <v>0</v>
          </cell>
          <cell r="EU255">
            <v>0</v>
          </cell>
          <cell r="EW255">
            <v>0</v>
          </cell>
          <cell r="EY255">
            <v>0</v>
          </cell>
          <cell r="FA255">
            <v>0</v>
          </cell>
          <cell r="FC255">
            <v>0</v>
          </cell>
          <cell r="FG255">
            <v>0</v>
          </cell>
          <cell r="FI255">
            <v>0</v>
          </cell>
        </row>
        <row r="256">
          <cell r="C256" t="str">
            <v>PDA210</v>
          </cell>
          <cell r="E256" t="str">
            <v>D.V.1.f) Debiti v/Aziende sanitarie pubbliche della Regione - per altre prestazioni</v>
          </cell>
          <cell r="K256">
            <v>0</v>
          </cell>
          <cell r="M256">
            <v>0</v>
          </cell>
          <cell r="S256">
            <v>0</v>
          </cell>
          <cell r="U256">
            <v>0</v>
          </cell>
          <cell r="AA256">
            <v>0</v>
          </cell>
          <cell r="AC256">
            <v>0</v>
          </cell>
          <cell r="AI256">
            <v>0</v>
          </cell>
          <cell r="AK256">
            <v>0</v>
          </cell>
          <cell r="AQ256">
            <v>0</v>
          </cell>
          <cell r="AS256">
            <v>0</v>
          </cell>
          <cell r="AY256">
            <v>0</v>
          </cell>
          <cell r="BA256">
            <v>0</v>
          </cell>
          <cell r="BG256">
            <v>0</v>
          </cell>
          <cell r="BI256">
            <v>0</v>
          </cell>
          <cell r="BO256">
            <v>0</v>
          </cell>
          <cell r="BQ256">
            <v>0</v>
          </cell>
          <cell r="BW256">
            <v>0</v>
          </cell>
          <cell r="BY256">
            <v>0</v>
          </cell>
          <cell r="CE256">
            <v>0</v>
          </cell>
          <cell r="CG256">
            <v>0</v>
          </cell>
          <cell r="CM256">
            <v>0</v>
          </cell>
          <cell r="CO256">
            <v>0</v>
          </cell>
          <cell r="CU256">
            <v>0</v>
          </cell>
          <cell r="CW256">
            <v>0</v>
          </cell>
          <cell r="DC256">
            <v>0</v>
          </cell>
          <cell r="DE256">
            <v>0</v>
          </cell>
          <cell r="DK256">
            <v>0</v>
          </cell>
          <cell r="DM256">
            <v>0</v>
          </cell>
          <cell r="DS256">
            <v>0</v>
          </cell>
          <cell r="DU256">
            <v>0</v>
          </cell>
          <cell r="EA256">
            <v>0</v>
          </cell>
          <cell r="EC256">
            <v>0</v>
          </cell>
          <cell r="EE256">
            <v>0</v>
          </cell>
          <cell r="EG256">
            <v>0</v>
          </cell>
          <cell r="EI256">
            <v>0</v>
          </cell>
          <cell r="EK256">
            <v>0</v>
          </cell>
          <cell r="EM256">
            <v>0</v>
          </cell>
          <cell r="EO256">
            <v>0</v>
          </cell>
          <cell r="EQ256">
            <v>0</v>
          </cell>
          <cell r="ES256">
            <v>0</v>
          </cell>
          <cell r="EU256">
            <v>12261</v>
          </cell>
          <cell r="EW256">
            <v>0</v>
          </cell>
          <cell r="EY256">
            <v>12261</v>
          </cell>
          <cell r="FA256" t="e">
            <v>#DIV/0!</v>
          </cell>
          <cell r="FC256">
            <v>-12261</v>
          </cell>
          <cell r="FG256">
            <v>-12261</v>
          </cell>
          <cell r="FI256" t="e">
            <v>#DIV/0!</v>
          </cell>
        </row>
        <row r="257">
          <cell r="C257" t="str">
            <v>PDA220</v>
          </cell>
          <cell r="E257" t="str">
            <v xml:space="preserve">D.V.2) Debiti v/Aziende sanitarie pubbliche Extraregione </v>
          </cell>
          <cell r="K257">
            <v>0</v>
          </cell>
          <cell r="M257">
            <v>0</v>
          </cell>
          <cell r="S257">
            <v>0</v>
          </cell>
          <cell r="U257">
            <v>0</v>
          </cell>
          <cell r="AA257">
            <v>0</v>
          </cell>
          <cell r="AC257">
            <v>0</v>
          </cell>
          <cell r="AI257">
            <v>0</v>
          </cell>
          <cell r="AK257">
            <v>0</v>
          </cell>
          <cell r="AQ257">
            <v>0</v>
          </cell>
          <cell r="AS257">
            <v>0</v>
          </cell>
          <cell r="AY257">
            <v>0</v>
          </cell>
          <cell r="BA257">
            <v>0</v>
          </cell>
          <cell r="BG257">
            <v>0</v>
          </cell>
          <cell r="BI257">
            <v>0</v>
          </cell>
          <cell r="BO257">
            <v>0</v>
          </cell>
          <cell r="BQ257">
            <v>0</v>
          </cell>
          <cell r="BW257">
            <v>0</v>
          </cell>
          <cell r="BY257">
            <v>0</v>
          </cell>
          <cell r="CE257">
            <v>0</v>
          </cell>
          <cell r="CG257">
            <v>0</v>
          </cell>
          <cell r="CM257">
            <v>0</v>
          </cell>
          <cell r="CO257">
            <v>0</v>
          </cell>
          <cell r="CU257">
            <v>0</v>
          </cell>
          <cell r="CW257">
            <v>0</v>
          </cell>
          <cell r="DC257">
            <v>0</v>
          </cell>
          <cell r="DE257">
            <v>0</v>
          </cell>
          <cell r="DK257">
            <v>0</v>
          </cell>
          <cell r="DM257">
            <v>0</v>
          </cell>
          <cell r="DS257">
            <v>0</v>
          </cell>
          <cell r="DU257">
            <v>0</v>
          </cell>
          <cell r="EA257">
            <v>0</v>
          </cell>
          <cell r="EC257">
            <v>0</v>
          </cell>
          <cell r="EE257">
            <v>418</v>
          </cell>
          <cell r="EG257">
            <v>515</v>
          </cell>
          <cell r="EI257">
            <v>-97</v>
          </cell>
          <cell r="EK257">
            <v>-0.18834951456310681</v>
          </cell>
          <cell r="EM257">
            <v>418</v>
          </cell>
          <cell r="EO257">
            <v>515</v>
          </cell>
          <cell r="EQ257">
            <v>-97</v>
          </cell>
          <cell r="ES257">
            <v>-0.18834951456310681</v>
          </cell>
          <cell r="EU257">
            <v>0</v>
          </cell>
          <cell r="EW257">
            <v>0</v>
          </cell>
          <cell r="EY257">
            <v>0</v>
          </cell>
          <cell r="FA257">
            <v>0</v>
          </cell>
          <cell r="FC257">
            <v>0</v>
          </cell>
          <cell r="FG257">
            <v>0</v>
          </cell>
          <cell r="FI257">
            <v>0</v>
          </cell>
        </row>
        <row r="258">
          <cell r="C258" t="str">
            <v>PDA230</v>
          </cell>
          <cell r="E258" t="str">
            <v>D.V.3) Debiti v/Aziende sanitarie pubbliche della Regione per versamenti c/patrimonio netto</v>
          </cell>
          <cell r="K258">
            <v>0</v>
          </cell>
          <cell r="M258">
            <v>0</v>
          </cell>
          <cell r="S258">
            <v>0</v>
          </cell>
          <cell r="U258">
            <v>0</v>
          </cell>
          <cell r="AA258">
            <v>0</v>
          </cell>
          <cell r="AC258">
            <v>0</v>
          </cell>
          <cell r="AI258">
            <v>0</v>
          </cell>
          <cell r="AK258">
            <v>0</v>
          </cell>
          <cell r="AQ258">
            <v>0</v>
          </cell>
          <cell r="AS258">
            <v>0</v>
          </cell>
          <cell r="AY258">
            <v>0</v>
          </cell>
          <cell r="BA258">
            <v>0</v>
          </cell>
          <cell r="BG258">
            <v>0</v>
          </cell>
          <cell r="BI258">
            <v>0</v>
          </cell>
          <cell r="BO258">
            <v>0</v>
          </cell>
          <cell r="BQ258">
            <v>0</v>
          </cell>
          <cell r="BW258">
            <v>0</v>
          </cell>
          <cell r="BY258">
            <v>0</v>
          </cell>
          <cell r="CE258">
            <v>0</v>
          </cell>
          <cell r="CG258">
            <v>0</v>
          </cell>
          <cell r="CM258">
            <v>0</v>
          </cell>
          <cell r="CO258">
            <v>0</v>
          </cell>
          <cell r="CU258">
            <v>0</v>
          </cell>
          <cell r="CW258">
            <v>0</v>
          </cell>
          <cell r="DC258">
            <v>0</v>
          </cell>
          <cell r="DE258">
            <v>0</v>
          </cell>
          <cell r="DK258">
            <v>0</v>
          </cell>
          <cell r="DM258">
            <v>0</v>
          </cell>
          <cell r="DS258">
            <v>0</v>
          </cell>
          <cell r="DU258">
            <v>0</v>
          </cell>
          <cell r="EA258">
            <v>0</v>
          </cell>
          <cell r="EC258">
            <v>0</v>
          </cell>
          <cell r="EE258">
            <v>0</v>
          </cell>
          <cell r="EG258">
            <v>0</v>
          </cell>
          <cell r="EI258">
            <v>0</v>
          </cell>
          <cell r="EK258">
            <v>0</v>
          </cell>
          <cell r="EM258">
            <v>0</v>
          </cell>
          <cell r="EO258">
            <v>0</v>
          </cell>
          <cell r="EQ258">
            <v>0</v>
          </cell>
          <cell r="ES258">
            <v>0</v>
          </cell>
          <cell r="EU258">
            <v>96282</v>
          </cell>
          <cell r="EW258">
            <v>0</v>
          </cell>
          <cell r="EY258">
            <v>96282</v>
          </cell>
          <cell r="FA258" t="e">
            <v>#DIV/0!</v>
          </cell>
          <cell r="FC258">
            <v>-96282</v>
          </cell>
          <cell r="FG258">
            <v>-96282</v>
          </cell>
          <cell r="FI258" t="e">
            <v>#DIV/0!</v>
          </cell>
        </row>
        <row r="259">
          <cell r="C259" t="str">
            <v>PDA240</v>
          </cell>
          <cell r="E259" t="str">
            <v>D.VI) DEBITI V/ SOCIETA' PARTECIPATE E/O ENTI DIPENDENTI DELLA REGIONE</v>
          </cell>
          <cell r="K259">
            <v>0</v>
          </cell>
          <cell r="M259">
            <v>0</v>
          </cell>
          <cell r="S259">
            <v>0</v>
          </cell>
          <cell r="U259">
            <v>0</v>
          </cell>
          <cell r="AA259">
            <v>0</v>
          </cell>
          <cell r="AC259">
            <v>0</v>
          </cell>
          <cell r="AI259">
            <v>0</v>
          </cell>
          <cell r="AK259">
            <v>0</v>
          </cell>
          <cell r="AQ259">
            <v>0</v>
          </cell>
          <cell r="AS259">
            <v>0</v>
          </cell>
          <cell r="AY259">
            <v>0</v>
          </cell>
          <cell r="BA259">
            <v>0</v>
          </cell>
          <cell r="BG259">
            <v>0</v>
          </cell>
          <cell r="BI259">
            <v>0</v>
          </cell>
          <cell r="BO259">
            <v>0</v>
          </cell>
          <cell r="BQ259">
            <v>0</v>
          </cell>
          <cell r="BW259">
            <v>0</v>
          </cell>
          <cell r="BY259">
            <v>0</v>
          </cell>
          <cell r="CE259">
            <v>0</v>
          </cell>
          <cell r="CG259">
            <v>0</v>
          </cell>
          <cell r="CM259">
            <v>0</v>
          </cell>
          <cell r="CO259">
            <v>0</v>
          </cell>
          <cell r="CU259">
            <v>0</v>
          </cell>
          <cell r="CW259">
            <v>0</v>
          </cell>
          <cell r="DC259">
            <v>0</v>
          </cell>
          <cell r="DE259">
            <v>0</v>
          </cell>
          <cell r="DK259">
            <v>0</v>
          </cell>
          <cell r="DM259">
            <v>0</v>
          </cell>
          <cell r="DS259">
            <v>0</v>
          </cell>
          <cell r="DU259">
            <v>0</v>
          </cell>
          <cell r="EA259">
            <v>0</v>
          </cell>
          <cell r="EC259">
            <v>0</v>
          </cell>
          <cell r="EE259">
            <v>61</v>
          </cell>
          <cell r="EG259">
            <v>53</v>
          </cell>
          <cell r="EI259">
            <v>8</v>
          </cell>
          <cell r="EK259">
            <v>0.15094339622641509</v>
          </cell>
          <cell r="EM259">
            <v>61</v>
          </cell>
          <cell r="EO259">
            <v>53</v>
          </cell>
          <cell r="EQ259">
            <v>8</v>
          </cell>
          <cell r="ES259">
            <v>0.15094339622641509</v>
          </cell>
          <cell r="EU259">
            <v>0</v>
          </cell>
          <cell r="EW259">
            <v>0</v>
          </cell>
          <cell r="EY259">
            <v>0</v>
          </cell>
          <cell r="FA259">
            <v>0</v>
          </cell>
          <cell r="FC259">
            <v>0</v>
          </cell>
          <cell r="FG259">
            <v>0</v>
          </cell>
          <cell r="FI259">
            <v>0</v>
          </cell>
        </row>
        <row r="260">
          <cell r="C260" t="str">
            <v>PDA250</v>
          </cell>
          <cell r="E260" t="str">
            <v>D.VI.1) Debiti v/enti regionali</v>
          </cell>
          <cell r="K260">
            <v>0</v>
          </cell>
          <cell r="M260">
            <v>0</v>
          </cell>
          <cell r="S260">
            <v>0</v>
          </cell>
          <cell r="U260">
            <v>0</v>
          </cell>
          <cell r="AA260">
            <v>0</v>
          </cell>
          <cell r="AC260">
            <v>0</v>
          </cell>
          <cell r="AI260">
            <v>0</v>
          </cell>
          <cell r="AK260">
            <v>0</v>
          </cell>
          <cell r="AQ260">
            <v>0</v>
          </cell>
          <cell r="AS260">
            <v>0</v>
          </cell>
          <cell r="AY260">
            <v>0</v>
          </cell>
          <cell r="BA260">
            <v>0</v>
          </cell>
          <cell r="BG260">
            <v>0</v>
          </cell>
          <cell r="BI260">
            <v>0</v>
          </cell>
          <cell r="BO260">
            <v>0</v>
          </cell>
          <cell r="BQ260">
            <v>0</v>
          </cell>
          <cell r="BW260">
            <v>0</v>
          </cell>
          <cell r="BY260">
            <v>0</v>
          </cell>
          <cell r="CE260">
            <v>0</v>
          </cell>
          <cell r="CG260">
            <v>0</v>
          </cell>
          <cell r="CM260">
            <v>0</v>
          </cell>
          <cell r="CO260">
            <v>0</v>
          </cell>
          <cell r="CU260">
            <v>0</v>
          </cell>
          <cell r="CW260">
            <v>0</v>
          </cell>
          <cell r="DC260">
            <v>0</v>
          </cell>
          <cell r="DE260">
            <v>0</v>
          </cell>
          <cell r="DK260">
            <v>0</v>
          </cell>
          <cell r="DM260">
            <v>0</v>
          </cell>
          <cell r="DS260">
            <v>0</v>
          </cell>
          <cell r="DU260">
            <v>0</v>
          </cell>
          <cell r="EA260">
            <v>0</v>
          </cell>
          <cell r="EC260">
            <v>0</v>
          </cell>
          <cell r="EE260">
            <v>61</v>
          </cell>
          <cell r="EG260">
            <v>53</v>
          </cell>
          <cell r="EI260">
            <v>8</v>
          </cell>
          <cell r="EK260">
            <v>0.15094339622641509</v>
          </cell>
          <cell r="EM260">
            <v>61</v>
          </cell>
          <cell r="EO260">
            <v>53</v>
          </cell>
          <cell r="EQ260">
            <v>8</v>
          </cell>
          <cell r="ES260">
            <v>0.15094339622641509</v>
          </cell>
          <cell r="EU260">
            <v>0</v>
          </cell>
          <cell r="EW260">
            <v>0</v>
          </cell>
          <cell r="EY260">
            <v>0</v>
          </cell>
          <cell r="FA260">
            <v>0</v>
          </cell>
          <cell r="FC260">
            <v>0</v>
          </cell>
          <cell r="FG260">
            <v>0</v>
          </cell>
          <cell r="FI260">
            <v>0</v>
          </cell>
        </row>
        <row r="261">
          <cell r="C261" t="str">
            <v>PDA260</v>
          </cell>
          <cell r="E261" t="str">
            <v>D.VI.2) Debiti v/sperimentazioni gestionali</v>
          </cell>
          <cell r="K261">
            <v>0</v>
          </cell>
          <cell r="M261">
            <v>0</v>
          </cell>
          <cell r="S261">
            <v>0</v>
          </cell>
          <cell r="U261">
            <v>0</v>
          </cell>
          <cell r="AA261">
            <v>0</v>
          </cell>
          <cell r="AC261">
            <v>0</v>
          </cell>
          <cell r="AI261">
            <v>0</v>
          </cell>
          <cell r="AK261">
            <v>0</v>
          </cell>
          <cell r="AQ261">
            <v>0</v>
          </cell>
          <cell r="AS261">
            <v>0</v>
          </cell>
          <cell r="AY261">
            <v>0</v>
          </cell>
          <cell r="BA261">
            <v>0</v>
          </cell>
          <cell r="BG261">
            <v>0</v>
          </cell>
          <cell r="BI261">
            <v>0</v>
          </cell>
          <cell r="BO261">
            <v>0</v>
          </cell>
          <cell r="BQ261">
            <v>0</v>
          </cell>
          <cell r="BW261">
            <v>0</v>
          </cell>
          <cell r="BY261">
            <v>0</v>
          </cell>
          <cell r="CE261">
            <v>0</v>
          </cell>
          <cell r="CG261">
            <v>0</v>
          </cell>
          <cell r="CM261">
            <v>0</v>
          </cell>
          <cell r="CO261">
            <v>0</v>
          </cell>
          <cell r="CU261">
            <v>0</v>
          </cell>
          <cell r="CW261">
            <v>0</v>
          </cell>
          <cell r="DC261">
            <v>0</v>
          </cell>
          <cell r="DE261">
            <v>0</v>
          </cell>
          <cell r="DK261">
            <v>0</v>
          </cell>
          <cell r="DM261">
            <v>0</v>
          </cell>
          <cell r="DS261">
            <v>0</v>
          </cell>
          <cell r="DU261">
            <v>0</v>
          </cell>
          <cell r="EA261">
            <v>0</v>
          </cell>
          <cell r="EC261">
            <v>0</v>
          </cell>
          <cell r="EE261">
            <v>0</v>
          </cell>
          <cell r="EG261">
            <v>0</v>
          </cell>
          <cell r="EI261">
            <v>0</v>
          </cell>
          <cell r="EK261">
            <v>0</v>
          </cell>
          <cell r="EM261">
            <v>0</v>
          </cell>
          <cell r="EO261">
            <v>0</v>
          </cell>
          <cell r="EQ261">
            <v>0</v>
          </cell>
          <cell r="ES261">
            <v>0</v>
          </cell>
          <cell r="EU261">
            <v>0</v>
          </cell>
          <cell r="EW261">
            <v>0</v>
          </cell>
          <cell r="EY261">
            <v>0</v>
          </cell>
          <cell r="FA261">
            <v>0</v>
          </cell>
          <cell r="FC261">
            <v>0</v>
          </cell>
          <cell r="FG261">
            <v>0</v>
          </cell>
          <cell r="FI261">
            <v>0</v>
          </cell>
        </row>
        <row r="262">
          <cell r="C262" t="str">
            <v>PDA270</v>
          </cell>
          <cell r="E262" t="str">
            <v>D.VI.3) Debiti v/altre partecipate</v>
          </cell>
          <cell r="K262">
            <v>0</v>
          </cell>
          <cell r="M262">
            <v>0</v>
          </cell>
          <cell r="S262">
            <v>0</v>
          </cell>
          <cell r="U262">
            <v>0</v>
          </cell>
          <cell r="AA262">
            <v>0</v>
          </cell>
          <cell r="AC262">
            <v>0</v>
          </cell>
          <cell r="AI262">
            <v>0</v>
          </cell>
          <cell r="AK262">
            <v>0</v>
          </cell>
          <cell r="AQ262">
            <v>0</v>
          </cell>
          <cell r="AS262">
            <v>0</v>
          </cell>
          <cell r="AY262">
            <v>0</v>
          </cell>
          <cell r="BA262">
            <v>0</v>
          </cell>
          <cell r="BG262">
            <v>0</v>
          </cell>
          <cell r="BI262">
            <v>0</v>
          </cell>
          <cell r="BO262">
            <v>0</v>
          </cell>
          <cell r="BQ262">
            <v>0</v>
          </cell>
          <cell r="BW262">
            <v>0</v>
          </cell>
          <cell r="BY262">
            <v>0</v>
          </cell>
          <cell r="CE262">
            <v>0</v>
          </cell>
          <cell r="CG262">
            <v>0</v>
          </cell>
          <cell r="CM262">
            <v>0</v>
          </cell>
          <cell r="CO262">
            <v>0</v>
          </cell>
          <cell r="CU262">
            <v>0</v>
          </cell>
          <cell r="CW262">
            <v>0</v>
          </cell>
          <cell r="DC262">
            <v>0</v>
          </cell>
          <cell r="DE262">
            <v>0</v>
          </cell>
          <cell r="DK262">
            <v>0</v>
          </cell>
          <cell r="DM262">
            <v>0</v>
          </cell>
          <cell r="DS262">
            <v>0</v>
          </cell>
          <cell r="DU262">
            <v>0</v>
          </cell>
          <cell r="EA262">
            <v>0</v>
          </cell>
          <cell r="EC262">
            <v>0</v>
          </cell>
          <cell r="EE262">
            <v>0</v>
          </cell>
          <cell r="EG262">
            <v>0</v>
          </cell>
          <cell r="EI262">
            <v>0</v>
          </cell>
          <cell r="EK262">
            <v>0</v>
          </cell>
          <cell r="EM262">
            <v>0</v>
          </cell>
          <cell r="EO262">
            <v>0</v>
          </cell>
          <cell r="EQ262">
            <v>0</v>
          </cell>
          <cell r="ES262">
            <v>0</v>
          </cell>
          <cell r="EU262">
            <v>0</v>
          </cell>
          <cell r="EW262">
            <v>0</v>
          </cell>
          <cell r="EY262">
            <v>0</v>
          </cell>
          <cell r="FA262">
            <v>0</v>
          </cell>
          <cell r="FC262">
            <v>0</v>
          </cell>
          <cell r="FG262">
            <v>0</v>
          </cell>
          <cell r="FI262">
            <v>0</v>
          </cell>
        </row>
        <row r="263">
          <cell r="C263" t="str">
            <v>PDA280</v>
          </cell>
          <cell r="E263" t="str">
            <v>D.VII) DEBITI V/FORNITORI</v>
          </cell>
          <cell r="K263">
            <v>0</v>
          </cell>
          <cell r="M263">
            <v>0</v>
          </cell>
          <cell r="S263">
            <v>0</v>
          </cell>
          <cell r="U263">
            <v>0</v>
          </cell>
          <cell r="AA263">
            <v>0</v>
          </cell>
          <cell r="AC263">
            <v>0</v>
          </cell>
          <cell r="AI263">
            <v>0</v>
          </cell>
          <cell r="AK263">
            <v>0</v>
          </cell>
          <cell r="AQ263">
            <v>0</v>
          </cell>
          <cell r="AS263">
            <v>0</v>
          </cell>
          <cell r="AY263">
            <v>0</v>
          </cell>
          <cell r="BA263">
            <v>0</v>
          </cell>
          <cell r="BG263">
            <v>0</v>
          </cell>
          <cell r="BI263">
            <v>0</v>
          </cell>
          <cell r="BO263">
            <v>0</v>
          </cell>
          <cell r="BQ263">
            <v>0</v>
          </cell>
          <cell r="BW263">
            <v>0</v>
          </cell>
          <cell r="BY263">
            <v>0</v>
          </cell>
          <cell r="CE263">
            <v>0</v>
          </cell>
          <cell r="CG263">
            <v>0</v>
          </cell>
          <cell r="CM263">
            <v>0</v>
          </cell>
          <cell r="CO263">
            <v>0</v>
          </cell>
          <cell r="CU263">
            <v>0</v>
          </cell>
          <cell r="CW263">
            <v>0</v>
          </cell>
          <cell r="DC263">
            <v>0</v>
          </cell>
          <cell r="DE263">
            <v>0</v>
          </cell>
          <cell r="DK263">
            <v>0</v>
          </cell>
          <cell r="DM263">
            <v>0</v>
          </cell>
          <cell r="DS263">
            <v>0</v>
          </cell>
          <cell r="DU263">
            <v>0</v>
          </cell>
          <cell r="EA263">
            <v>0</v>
          </cell>
          <cell r="EC263">
            <v>0</v>
          </cell>
          <cell r="EE263">
            <v>386024</v>
          </cell>
          <cell r="EG263">
            <v>387531</v>
          </cell>
          <cell r="EI263">
            <v>-1507</v>
          </cell>
          <cell r="EK263">
            <v>-3.8887211603716863E-3</v>
          </cell>
          <cell r="EM263">
            <v>386024</v>
          </cell>
          <cell r="EO263">
            <v>387531</v>
          </cell>
          <cell r="EQ263">
            <v>-1507</v>
          </cell>
          <cell r="ES263">
            <v>-3.8887211603716863E-3</v>
          </cell>
          <cell r="EU263">
            <v>72736</v>
          </cell>
          <cell r="EW263">
            <v>64422</v>
          </cell>
          <cell r="EY263">
            <v>8314</v>
          </cell>
          <cell r="FA263">
            <v>0.12905529167054733</v>
          </cell>
          <cell r="FC263">
            <v>0</v>
          </cell>
          <cell r="FG263">
            <v>0</v>
          </cell>
          <cell r="FI263">
            <v>0</v>
          </cell>
        </row>
        <row r="264">
          <cell r="C264" t="str">
            <v>PDA290</v>
          </cell>
          <cell r="E264" t="str">
            <v xml:space="preserve">D.VII.1) Debiti verso erogatori (privati accreditati e convenzionati) di prestazioni sanitarie </v>
          </cell>
          <cell r="K264">
            <v>0</v>
          </cell>
          <cell r="M264">
            <v>0</v>
          </cell>
          <cell r="S264">
            <v>0</v>
          </cell>
          <cell r="U264">
            <v>0</v>
          </cell>
          <cell r="AA264">
            <v>0</v>
          </cell>
          <cell r="AC264">
            <v>0</v>
          </cell>
          <cell r="AI264">
            <v>0</v>
          </cell>
          <cell r="AK264">
            <v>0</v>
          </cell>
          <cell r="AQ264">
            <v>0</v>
          </cell>
          <cell r="AS264">
            <v>0</v>
          </cell>
          <cell r="AY264">
            <v>0</v>
          </cell>
          <cell r="BA264">
            <v>0</v>
          </cell>
          <cell r="BG264">
            <v>0</v>
          </cell>
          <cell r="BI264">
            <v>0</v>
          </cell>
          <cell r="BO264">
            <v>0</v>
          </cell>
          <cell r="BQ264">
            <v>0</v>
          </cell>
          <cell r="BW264">
            <v>0</v>
          </cell>
          <cell r="BY264">
            <v>0</v>
          </cell>
          <cell r="CE264">
            <v>0</v>
          </cell>
          <cell r="CG264">
            <v>0</v>
          </cell>
          <cell r="CM264">
            <v>0</v>
          </cell>
          <cell r="CO264">
            <v>0</v>
          </cell>
          <cell r="CU264">
            <v>0</v>
          </cell>
          <cell r="CW264">
            <v>0</v>
          </cell>
          <cell r="DC264">
            <v>0</v>
          </cell>
          <cell r="DE264">
            <v>0</v>
          </cell>
          <cell r="DK264">
            <v>0</v>
          </cell>
          <cell r="DM264">
            <v>0</v>
          </cell>
          <cell r="DS264">
            <v>0</v>
          </cell>
          <cell r="DU264">
            <v>0</v>
          </cell>
          <cell r="EA264">
            <v>0</v>
          </cell>
          <cell r="EC264">
            <v>0</v>
          </cell>
          <cell r="EE264">
            <v>68514</v>
          </cell>
          <cell r="EG264">
            <v>69351</v>
          </cell>
          <cell r="EI264">
            <v>-837</v>
          </cell>
          <cell r="EK264">
            <v>-1.2069040100359044E-2</v>
          </cell>
          <cell r="EM264">
            <v>68514</v>
          </cell>
          <cell r="EO264">
            <v>69351</v>
          </cell>
          <cell r="EQ264">
            <v>-837</v>
          </cell>
          <cell r="ES264">
            <v>-1.2069040100359044E-2</v>
          </cell>
          <cell r="EU264">
            <v>61224</v>
          </cell>
          <cell r="EW264">
            <v>0</v>
          </cell>
          <cell r="EY264">
            <v>61224</v>
          </cell>
          <cell r="FA264">
            <v>0</v>
          </cell>
          <cell r="FC264">
            <v>0</v>
          </cell>
          <cell r="FG264">
            <v>0</v>
          </cell>
          <cell r="FI264">
            <v>0</v>
          </cell>
        </row>
        <row r="265">
          <cell r="C265" t="str">
            <v>PDA300</v>
          </cell>
          <cell r="E265" t="str">
            <v>D.VII.2) Debiti verso altri fornitori</v>
          </cell>
          <cell r="K265">
            <v>0</v>
          </cell>
          <cell r="M265">
            <v>0</v>
          </cell>
          <cell r="S265">
            <v>0</v>
          </cell>
          <cell r="U265">
            <v>0</v>
          </cell>
          <cell r="AA265">
            <v>0</v>
          </cell>
          <cell r="AC265">
            <v>0</v>
          </cell>
          <cell r="AI265">
            <v>0</v>
          </cell>
          <cell r="AK265">
            <v>0</v>
          </cell>
          <cell r="AQ265">
            <v>0</v>
          </cell>
          <cell r="AS265">
            <v>0</v>
          </cell>
          <cell r="AY265">
            <v>0</v>
          </cell>
          <cell r="BA265">
            <v>0</v>
          </cell>
          <cell r="BG265">
            <v>0</v>
          </cell>
          <cell r="BI265">
            <v>0</v>
          </cell>
          <cell r="BO265">
            <v>0</v>
          </cell>
          <cell r="BQ265">
            <v>0</v>
          </cell>
          <cell r="BW265">
            <v>0</v>
          </cell>
          <cell r="BY265">
            <v>0</v>
          </cell>
          <cell r="CE265">
            <v>0</v>
          </cell>
          <cell r="CG265">
            <v>0</v>
          </cell>
          <cell r="CM265">
            <v>0</v>
          </cell>
          <cell r="CO265">
            <v>0</v>
          </cell>
          <cell r="CU265">
            <v>0</v>
          </cell>
          <cell r="CW265">
            <v>0</v>
          </cell>
          <cell r="DC265">
            <v>0</v>
          </cell>
          <cell r="DE265">
            <v>0</v>
          </cell>
          <cell r="DK265">
            <v>0</v>
          </cell>
          <cell r="DM265">
            <v>0</v>
          </cell>
          <cell r="DS265">
            <v>0</v>
          </cell>
          <cell r="DU265">
            <v>0</v>
          </cell>
          <cell r="EA265">
            <v>0</v>
          </cell>
          <cell r="EC265">
            <v>0</v>
          </cell>
          <cell r="EE265">
            <v>317510</v>
          </cell>
          <cell r="EG265">
            <v>318180</v>
          </cell>
          <cell r="EI265">
            <v>-670</v>
          </cell>
          <cell r="EK265">
            <v>-2.1057263184361052E-3</v>
          </cell>
          <cell r="EM265">
            <v>317510</v>
          </cell>
          <cell r="EO265">
            <v>318180</v>
          </cell>
          <cell r="EQ265">
            <v>-670</v>
          </cell>
          <cell r="ES265">
            <v>-2.1057263184361052E-3</v>
          </cell>
          <cell r="EU265">
            <v>11512</v>
          </cell>
          <cell r="EW265">
            <v>0</v>
          </cell>
          <cell r="EY265">
            <v>11512</v>
          </cell>
          <cell r="FA265" t="e">
            <v>#DIV/0!</v>
          </cell>
          <cell r="FC265">
            <v>0</v>
          </cell>
          <cell r="FG265">
            <v>0</v>
          </cell>
          <cell r="FI265">
            <v>0</v>
          </cell>
        </row>
        <row r="266">
          <cell r="C266" t="str">
            <v>PDA310</v>
          </cell>
          <cell r="E266" t="str">
            <v>D.VIII) DEBITI V/ISTITUTO TESORIERE</v>
          </cell>
          <cell r="K266">
            <v>0</v>
          </cell>
          <cell r="M266">
            <v>0</v>
          </cell>
          <cell r="S266">
            <v>0</v>
          </cell>
          <cell r="U266">
            <v>0</v>
          </cell>
          <cell r="AA266">
            <v>0</v>
          </cell>
          <cell r="AC266">
            <v>0</v>
          </cell>
          <cell r="AI266">
            <v>0</v>
          </cell>
          <cell r="AK266">
            <v>0</v>
          </cell>
          <cell r="AQ266">
            <v>0</v>
          </cell>
          <cell r="AS266">
            <v>0</v>
          </cell>
          <cell r="AY266">
            <v>0</v>
          </cell>
          <cell r="BA266">
            <v>0</v>
          </cell>
          <cell r="BG266">
            <v>0</v>
          </cell>
          <cell r="BI266">
            <v>0</v>
          </cell>
          <cell r="BO266">
            <v>0</v>
          </cell>
          <cell r="BQ266">
            <v>0</v>
          </cell>
          <cell r="BW266">
            <v>0</v>
          </cell>
          <cell r="BY266">
            <v>0</v>
          </cell>
          <cell r="CE266">
            <v>0</v>
          </cell>
          <cell r="CG266">
            <v>0</v>
          </cell>
          <cell r="CM266">
            <v>0</v>
          </cell>
          <cell r="CO266">
            <v>0</v>
          </cell>
          <cell r="CU266">
            <v>0</v>
          </cell>
          <cell r="CW266">
            <v>0</v>
          </cell>
          <cell r="DC266">
            <v>0</v>
          </cell>
          <cell r="DE266">
            <v>0</v>
          </cell>
          <cell r="DK266">
            <v>0</v>
          </cell>
          <cell r="DM266">
            <v>0</v>
          </cell>
          <cell r="DS266">
            <v>0</v>
          </cell>
          <cell r="DU266">
            <v>0</v>
          </cell>
          <cell r="EA266">
            <v>0</v>
          </cell>
          <cell r="EC266">
            <v>0</v>
          </cell>
          <cell r="EE266">
            <v>1063</v>
          </cell>
          <cell r="EG266">
            <v>2237</v>
          </cell>
          <cell r="EI266">
            <v>-1174</v>
          </cell>
          <cell r="EK266">
            <v>-0.52481001341081801</v>
          </cell>
          <cell r="EM266">
            <v>1063</v>
          </cell>
          <cell r="EO266">
            <v>2237</v>
          </cell>
          <cell r="EQ266">
            <v>-1174</v>
          </cell>
          <cell r="ES266">
            <v>-0.52481001341081801</v>
          </cell>
          <cell r="EU266">
            <v>0</v>
          </cell>
          <cell r="EW266">
            <v>0</v>
          </cell>
          <cell r="EY266">
            <v>0</v>
          </cell>
          <cell r="FA266">
            <v>0</v>
          </cell>
          <cell r="FC266">
            <v>0</v>
          </cell>
          <cell r="FG266">
            <v>0</v>
          </cell>
          <cell r="FI266">
            <v>0</v>
          </cell>
        </row>
        <row r="267">
          <cell r="C267" t="str">
            <v>PDA320</v>
          </cell>
          <cell r="E267" t="str">
            <v>D.IX) DEBITI TRIBUTARI</v>
          </cell>
          <cell r="K267">
            <v>0</v>
          </cell>
          <cell r="M267">
            <v>0</v>
          </cell>
          <cell r="S267">
            <v>0</v>
          </cell>
          <cell r="U267">
            <v>0</v>
          </cell>
          <cell r="AA267">
            <v>0</v>
          </cell>
          <cell r="AC267">
            <v>0</v>
          </cell>
          <cell r="AI267">
            <v>0</v>
          </cell>
          <cell r="AK267">
            <v>0</v>
          </cell>
          <cell r="AQ267">
            <v>0</v>
          </cell>
          <cell r="AS267">
            <v>0</v>
          </cell>
          <cell r="AY267">
            <v>0</v>
          </cell>
          <cell r="BA267">
            <v>0</v>
          </cell>
          <cell r="BG267">
            <v>0</v>
          </cell>
          <cell r="BI267">
            <v>0</v>
          </cell>
          <cell r="BO267">
            <v>0</v>
          </cell>
          <cell r="BQ267">
            <v>0</v>
          </cell>
          <cell r="BW267">
            <v>0</v>
          </cell>
          <cell r="BY267">
            <v>0</v>
          </cell>
          <cell r="CE267">
            <v>0</v>
          </cell>
          <cell r="CG267">
            <v>0</v>
          </cell>
          <cell r="CM267">
            <v>0</v>
          </cell>
          <cell r="CO267">
            <v>0</v>
          </cell>
          <cell r="CU267">
            <v>0</v>
          </cell>
          <cell r="CW267">
            <v>0</v>
          </cell>
          <cell r="DC267">
            <v>0</v>
          </cell>
          <cell r="DE267">
            <v>0</v>
          </cell>
          <cell r="DK267">
            <v>0</v>
          </cell>
          <cell r="DM267">
            <v>0</v>
          </cell>
          <cell r="DS267">
            <v>0</v>
          </cell>
          <cell r="DU267">
            <v>0</v>
          </cell>
          <cell r="EA267">
            <v>0</v>
          </cell>
          <cell r="EC267">
            <v>0</v>
          </cell>
          <cell r="EE267">
            <v>5924</v>
          </cell>
          <cell r="EG267">
            <v>5371</v>
          </cell>
          <cell r="EI267">
            <v>553</v>
          </cell>
          <cell r="EK267">
            <v>0.10296034258052504</v>
          </cell>
          <cell r="EM267">
            <v>5924</v>
          </cell>
          <cell r="EO267">
            <v>5371</v>
          </cell>
          <cell r="EQ267">
            <v>553</v>
          </cell>
          <cell r="ES267">
            <v>0.10296034258052504</v>
          </cell>
          <cell r="EU267">
            <v>0</v>
          </cell>
          <cell r="EW267">
            <v>0</v>
          </cell>
          <cell r="EY267">
            <v>0</v>
          </cell>
          <cell r="FA267">
            <v>0</v>
          </cell>
          <cell r="FC267">
            <v>0</v>
          </cell>
          <cell r="FG267">
            <v>0</v>
          </cell>
          <cell r="FI267">
            <v>0</v>
          </cell>
        </row>
        <row r="268">
          <cell r="C268" t="str">
            <v>PDA330</v>
          </cell>
          <cell r="E268" t="str">
            <v>D.X) DEBITI V/ISTITUTI PREVIDENZIALI, ASSISTENZIALI E SICUREZZA SOCIALE</v>
          </cell>
          <cell r="K268">
            <v>0</v>
          </cell>
          <cell r="M268">
            <v>0</v>
          </cell>
          <cell r="S268">
            <v>0</v>
          </cell>
          <cell r="U268">
            <v>0</v>
          </cell>
          <cell r="AA268">
            <v>0</v>
          </cell>
          <cell r="AC268">
            <v>0</v>
          </cell>
          <cell r="AI268">
            <v>0</v>
          </cell>
          <cell r="AK268">
            <v>0</v>
          </cell>
          <cell r="AQ268">
            <v>0</v>
          </cell>
          <cell r="AS268">
            <v>0</v>
          </cell>
          <cell r="AY268">
            <v>0</v>
          </cell>
          <cell r="BA268">
            <v>0</v>
          </cell>
          <cell r="BG268">
            <v>0</v>
          </cell>
          <cell r="BI268">
            <v>0</v>
          </cell>
          <cell r="BO268">
            <v>0</v>
          </cell>
          <cell r="BQ268">
            <v>0</v>
          </cell>
          <cell r="BW268">
            <v>0</v>
          </cell>
          <cell r="BY268">
            <v>0</v>
          </cell>
          <cell r="CE268">
            <v>0</v>
          </cell>
          <cell r="CG268">
            <v>0</v>
          </cell>
          <cell r="CM268">
            <v>0</v>
          </cell>
          <cell r="CO268">
            <v>0</v>
          </cell>
          <cell r="CU268">
            <v>0</v>
          </cell>
          <cell r="CW268">
            <v>0</v>
          </cell>
          <cell r="DC268">
            <v>0</v>
          </cell>
          <cell r="DE268">
            <v>0</v>
          </cell>
          <cell r="DK268">
            <v>0</v>
          </cell>
          <cell r="DM268">
            <v>0</v>
          </cell>
          <cell r="DS268">
            <v>0</v>
          </cell>
          <cell r="DU268">
            <v>0</v>
          </cell>
          <cell r="EA268">
            <v>0</v>
          </cell>
          <cell r="EC268">
            <v>0</v>
          </cell>
          <cell r="EE268">
            <v>70057</v>
          </cell>
          <cell r="EG268">
            <v>35280</v>
          </cell>
          <cell r="EI268">
            <v>34777</v>
          </cell>
          <cell r="EK268">
            <v>0.98574263038548748</v>
          </cell>
          <cell r="EM268">
            <v>70057</v>
          </cell>
          <cell r="EO268">
            <v>35280</v>
          </cell>
          <cell r="EQ268">
            <v>34777</v>
          </cell>
          <cell r="ES268">
            <v>0.98574263038548748</v>
          </cell>
          <cell r="EU268">
            <v>0</v>
          </cell>
          <cell r="EW268">
            <v>0</v>
          </cell>
          <cell r="EY268">
            <v>0</v>
          </cell>
          <cell r="FA268">
            <v>0</v>
          </cell>
          <cell r="FC268">
            <v>0</v>
          </cell>
          <cell r="FG268">
            <v>0</v>
          </cell>
          <cell r="FI268">
            <v>0</v>
          </cell>
        </row>
        <row r="269">
          <cell r="C269" t="str">
            <v>PDA340</v>
          </cell>
          <cell r="E269" t="str">
            <v>D.XI)  DEBITI V/ALTRI</v>
          </cell>
          <cell r="K269">
            <v>0</v>
          </cell>
          <cell r="M269">
            <v>0</v>
          </cell>
          <cell r="S269">
            <v>0</v>
          </cell>
          <cell r="U269">
            <v>0</v>
          </cell>
          <cell r="AA269">
            <v>0</v>
          </cell>
          <cell r="AC269">
            <v>0</v>
          </cell>
          <cell r="AI269">
            <v>0</v>
          </cell>
          <cell r="AK269">
            <v>0</v>
          </cell>
          <cell r="AQ269">
            <v>0</v>
          </cell>
          <cell r="AS269">
            <v>0</v>
          </cell>
          <cell r="AY269">
            <v>0</v>
          </cell>
          <cell r="BA269">
            <v>0</v>
          </cell>
          <cell r="BG269">
            <v>0</v>
          </cell>
          <cell r="BI269">
            <v>0</v>
          </cell>
          <cell r="BO269">
            <v>0</v>
          </cell>
          <cell r="BQ269">
            <v>0</v>
          </cell>
          <cell r="BW269">
            <v>0</v>
          </cell>
          <cell r="BY269">
            <v>0</v>
          </cell>
          <cell r="CE269">
            <v>0</v>
          </cell>
          <cell r="CG269">
            <v>0</v>
          </cell>
          <cell r="CM269">
            <v>0</v>
          </cell>
          <cell r="CO269">
            <v>0</v>
          </cell>
          <cell r="CU269">
            <v>0</v>
          </cell>
          <cell r="CW269">
            <v>0</v>
          </cell>
          <cell r="DC269">
            <v>0</v>
          </cell>
          <cell r="DE269">
            <v>0</v>
          </cell>
          <cell r="DK269">
            <v>0</v>
          </cell>
          <cell r="DM269">
            <v>0</v>
          </cell>
          <cell r="DS269">
            <v>0</v>
          </cell>
          <cell r="DU269">
            <v>0</v>
          </cell>
          <cell r="EA269">
            <v>0</v>
          </cell>
          <cell r="EC269">
            <v>0</v>
          </cell>
          <cell r="EE269">
            <v>34764</v>
          </cell>
          <cell r="EG269">
            <v>23543</v>
          </cell>
          <cell r="EI269">
            <v>11221</v>
          </cell>
          <cell r="EK269">
            <v>0.47661725353608292</v>
          </cell>
          <cell r="EM269">
            <v>34764</v>
          </cell>
          <cell r="EO269">
            <v>23543</v>
          </cell>
          <cell r="EQ269">
            <v>11221</v>
          </cell>
          <cell r="ES269">
            <v>0.47661725353608292</v>
          </cell>
          <cell r="EU269">
            <v>0</v>
          </cell>
          <cell r="EW269">
            <v>0</v>
          </cell>
          <cell r="EY269">
            <v>0</v>
          </cell>
          <cell r="FA269">
            <v>0</v>
          </cell>
          <cell r="FC269">
            <v>0</v>
          </cell>
          <cell r="FG269">
            <v>0</v>
          </cell>
          <cell r="FI269">
            <v>0</v>
          </cell>
        </row>
        <row r="270">
          <cell r="C270" t="str">
            <v>PDA350</v>
          </cell>
          <cell r="E270" t="str">
            <v>D.XI.1) Debiti v/altri finanziatori</v>
          </cell>
          <cell r="K270">
            <v>0</v>
          </cell>
          <cell r="M270">
            <v>0</v>
          </cell>
          <cell r="S270">
            <v>0</v>
          </cell>
          <cell r="U270">
            <v>0</v>
          </cell>
          <cell r="AA270">
            <v>0</v>
          </cell>
          <cell r="AC270">
            <v>0</v>
          </cell>
          <cell r="AI270">
            <v>0</v>
          </cell>
          <cell r="AK270">
            <v>0</v>
          </cell>
          <cell r="AQ270">
            <v>0</v>
          </cell>
          <cell r="AS270">
            <v>0</v>
          </cell>
          <cell r="AY270">
            <v>0</v>
          </cell>
          <cell r="BA270">
            <v>0</v>
          </cell>
          <cell r="BG270">
            <v>0</v>
          </cell>
          <cell r="BI270">
            <v>0</v>
          </cell>
          <cell r="BO270">
            <v>0</v>
          </cell>
          <cell r="BQ270">
            <v>0</v>
          </cell>
          <cell r="BW270">
            <v>0</v>
          </cell>
          <cell r="BY270">
            <v>0</v>
          </cell>
          <cell r="CE270">
            <v>0</v>
          </cell>
          <cell r="CG270">
            <v>0</v>
          </cell>
          <cell r="CM270">
            <v>0</v>
          </cell>
          <cell r="CO270">
            <v>0</v>
          </cell>
          <cell r="CU270">
            <v>0</v>
          </cell>
          <cell r="CW270">
            <v>0</v>
          </cell>
          <cell r="DC270">
            <v>0</v>
          </cell>
          <cell r="DE270">
            <v>0</v>
          </cell>
          <cell r="DK270">
            <v>0</v>
          </cell>
          <cell r="DM270">
            <v>0</v>
          </cell>
          <cell r="DS270">
            <v>0</v>
          </cell>
          <cell r="DU270">
            <v>0</v>
          </cell>
          <cell r="EA270">
            <v>0</v>
          </cell>
          <cell r="EC270">
            <v>0</v>
          </cell>
          <cell r="EE270">
            <v>0</v>
          </cell>
          <cell r="EG270">
            <v>0</v>
          </cell>
          <cell r="EI270">
            <v>0</v>
          </cell>
          <cell r="EK270">
            <v>0</v>
          </cell>
          <cell r="EM270">
            <v>0</v>
          </cell>
          <cell r="EO270">
            <v>0</v>
          </cell>
          <cell r="EQ270">
            <v>0</v>
          </cell>
          <cell r="ES270">
            <v>0</v>
          </cell>
          <cell r="EU270">
            <v>0</v>
          </cell>
          <cell r="EW270">
            <v>0</v>
          </cell>
          <cell r="EY270">
            <v>0</v>
          </cell>
          <cell r="FA270">
            <v>0</v>
          </cell>
          <cell r="FC270">
            <v>0</v>
          </cell>
          <cell r="FG270">
            <v>0</v>
          </cell>
          <cell r="FI270">
            <v>0</v>
          </cell>
        </row>
        <row r="271">
          <cell r="C271" t="str">
            <v>PDA360</v>
          </cell>
          <cell r="E271" t="str">
            <v>D.XI.2) Debiti v/dipendenti</v>
          </cell>
          <cell r="K271">
            <v>0</v>
          </cell>
          <cell r="M271">
            <v>0</v>
          </cell>
          <cell r="S271">
            <v>0</v>
          </cell>
          <cell r="U271">
            <v>0</v>
          </cell>
          <cell r="AA271">
            <v>0</v>
          </cell>
          <cell r="AC271">
            <v>0</v>
          </cell>
          <cell r="AI271">
            <v>0</v>
          </cell>
          <cell r="AK271">
            <v>0</v>
          </cell>
          <cell r="AQ271">
            <v>0</v>
          </cell>
          <cell r="AS271">
            <v>0</v>
          </cell>
          <cell r="AY271">
            <v>0</v>
          </cell>
          <cell r="BA271">
            <v>0</v>
          </cell>
          <cell r="BG271">
            <v>0</v>
          </cell>
          <cell r="BI271">
            <v>0</v>
          </cell>
          <cell r="BO271">
            <v>0</v>
          </cell>
          <cell r="BQ271">
            <v>0</v>
          </cell>
          <cell r="BW271">
            <v>0</v>
          </cell>
          <cell r="BY271">
            <v>0</v>
          </cell>
          <cell r="CE271">
            <v>0</v>
          </cell>
          <cell r="CG271">
            <v>0</v>
          </cell>
          <cell r="CM271">
            <v>0</v>
          </cell>
          <cell r="CO271">
            <v>0</v>
          </cell>
          <cell r="CU271">
            <v>0</v>
          </cell>
          <cell r="CW271">
            <v>0</v>
          </cell>
          <cell r="DC271">
            <v>0</v>
          </cell>
          <cell r="DE271">
            <v>0</v>
          </cell>
          <cell r="DK271">
            <v>0</v>
          </cell>
          <cell r="DM271">
            <v>0</v>
          </cell>
          <cell r="DS271">
            <v>0</v>
          </cell>
          <cell r="DU271">
            <v>0</v>
          </cell>
          <cell r="EA271">
            <v>0</v>
          </cell>
          <cell r="EC271">
            <v>0</v>
          </cell>
          <cell r="EE271">
            <v>23153</v>
          </cell>
          <cell r="EG271">
            <v>18183</v>
          </cell>
          <cell r="EI271">
            <v>4970</v>
          </cell>
          <cell r="EK271">
            <v>0.27333223340482871</v>
          </cell>
          <cell r="EM271">
            <v>23153</v>
          </cell>
          <cell r="EO271">
            <v>18183</v>
          </cell>
          <cell r="EQ271">
            <v>4970</v>
          </cell>
          <cell r="ES271">
            <v>0.27333223340482871</v>
          </cell>
          <cell r="EU271">
            <v>0</v>
          </cell>
          <cell r="EW271">
            <v>0</v>
          </cell>
          <cell r="EY271">
            <v>0</v>
          </cell>
          <cell r="FA271">
            <v>0</v>
          </cell>
          <cell r="FC271">
            <v>0</v>
          </cell>
          <cell r="FG271">
            <v>0</v>
          </cell>
          <cell r="FI271">
            <v>0</v>
          </cell>
        </row>
        <row r="272">
          <cell r="C272" t="str">
            <v>PDA370</v>
          </cell>
          <cell r="E272" t="str">
            <v>D.XI.3) Debiti v/gestioni liquidatorie</v>
          </cell>
          <cell r="K272">
            <v>0</v>
          </cell>
          <cell r="M272">
            <v>0</v>
          </cell>
          <cell r="S272">
            <v>0</v>
          </cell>
          <cell r="U272">
            <v>0</v>
          </cell>
          <cell r="AA272">
            <v>0</v>
          </cell>
          <cell r="AC272">
            <v>0</v>
          </cell>
          <cell r="AI272">
            <v>0</v>
          </cell>
          <cell r="AK272">
            <v>0</v>
          </cell>
          <cell r="AQ272">
            <v>0</v>
          </cell>
          <cell r="AS272">
            <v>0</v>
          </cell>
          <cell r="AY272">
            <v>0</v>
          </cell>
          <cell r="BA272">
            <v>0</v>
          </cell>
          <cell r="BG272">
            <v>0</v>
          </cell>
          <cell r="BI272">
            <v>0</v>
          </cell>
          <cell r="BO272">
            <v>0</v>
          </cell>
          <cell r="BQ272">
            <v>0</v>
          </cell>
          <cell r="BW272">
            <v>0</v>
          </cell>
          <cell r="BY272">
            <v>0</v>
          </cell>
          <cell r="CE272">
            <v>0</v>
          </cell>
          <cell r="CG272">
            <v>0</v>
          </cell>
          <cell r="CM272">
            <v>0</v>
          </cell>
          <cell r="CO272">
            <v>0</v>
          </cell>
          <cell r="CU272">
            <v>0</v>
          </cell>
          <cell r="CW272">
            <v>0</v>
          </cell>
          <cell r="DC272">
            <v>0</v>
          </cell>
          <cell r="DE272">
            <v>0</v>
          </cell>
          <cell r="DK272">
            <v>0</v>
          </cell>
          <cell r="DM272">
            <v>0</v>
          </cell>
          <cell r="DS272">
            <v>0</v>
          </cell>
          <cell r="DU272">
            <v>0</v>
          </cell>
          <cell r="EA272">
            <v>0</v>
          </cell>
          <cell r="EC272">
            <v>0</v>
          </cell>
          <cell r="EE272">
            <v>0</v>
          </cell>
          <cell r="EG272">
            <v>3995</v>
          </cell>
          <cell r="EI272">
            <v>-3995</v>
          </cell>
          <cell r="EK272">
            <v>-1</v>
          </cell>
          <cell r="EM272">
            <v>0</v>
          </cell>
          <cell r="EO272">
            <v>3995</v>
          </cell>
          <cell r="EQ272">
            <v>-3995</v>
          </cell>
          <cell r="ES272">
            <v>-1</v>
          </cell>
          <cell r="EU272">
            <v>0</v>
          </cell>
          <cell r="EW272">
            <v>0</v>
          </cell>
          <cell r="EY272">
            <v>0</v>
          </cell>
          <cell r="FA272">
            <v>0</v>
          </cell>
          <cell r="FC272">
            <v>0</v>
          </cell>
          <cell r="FG272">
            <v>0</v>
          </cell>
          <cell r="FI272">
            <v>0</v>
          </cell>
        </row>
        <row r="273">
          <cell r="C273" t="str">
            <v>PDA380</v>
          </cell>
          <cell r="E273" t="str">
            <v>D.XI.4) Altri debiti diversi</v>
          </cell>
          <cell r="K273">
            <v>0</v>
          </cell>
          <cell r="M273">
            <v>0</v>
          </cell>
          <cell r="S273">
            <v>0</v>
          </cell>
          <cell r="U273">
            <v>0</v>
          </cell>
          <cell r="AA273">
            <v>0</v>
          </cell>
          <cell r="AC273">
            <v>0</v>
          </cell>
          <cell r="AI273">
            <v>0</v>
          </cell>
          <cell r="AK273">
            <v>0</v>
          </cell>
          <cell r="AQ273">
            <v>0</v>
          </cell>
          <cell r="AS273">
            <v>0</v>
          </cell>
          <cell r="AY273">
            <v>0</v>
          </cell>
          <cell r="BA273">
            <v>0</v>
          </cell>
          <cell r="BG273">
            <v>0</v>
          </cell>
          <cell r="BI273">
            <v>0</v>
          </cell>
          <cell r="BO273">
            <v>0</v>
          </cell>
          <cell r="BQ273">
            <v>0</v>
          </cell>
          <cell r="BW273">
            <v>0</v>
          </cell>
          <cell r="BY273">
            <v>0</v>
          </cell>
          <cell r="CE273">
            <v>0</v>
          </cell>
          <cell r="CG273">
            <v>0</v>
          </cell>
          <cell r="CM273">
            <v>0</v>
          </cell>
          <cell r="CO273">
            <v>0</v>
          </cell>
          <cell r="CU273">
            <v>0</v>
          </cell>
          <cell r="CW273">
            <v>0</v>
          </cell>
          <cell r="DC273">
            <v>0</v>
          </cell>
          <cell r="DE273">
            <v>0</v>
          </cell>
          <cell r="DK273">
            <v>0</v>
          </cell>
          <cell r="DM273">
            <v>0</v>
          </cell>
          <cell r="DS273">
            <v>0</v>
          </cell>
          <cell r="DU273">
            <v>0</v>
          </cell>
          <cell r="EA273">
            <v>0</v>
          </cell>
          <cell r="EC273">
            <v>0</v>
          </cell>
          <cell r="EE273">
            <v>11611</v>
          </cell>
          <cell r="EG273">
            <v>1365</v>
          </cell>
          <cell r="EI273">
            <v>10246</v>
          </cell>
          <cell r="EK273">
            <v>7.5062271062271062</v>
          </cell>
          <cell r="EM273">
            <v>11611</v>
          </cell>
          <cell r="EO273">
            <v>1365</v>
          </cell>
          <cell r="EQ273">
            <v>10246</v>
          </cell>
          <cell r="ES273">
            <v>7.5062271062271062</v>
          </cell>
          <cell r="EU273">
            <v>0</v>
          </cell>
          <cell r="EW273">
            <v>0</v>
          </cell>
          <cell r="EY273">
            <v>0</v>
          </cell>
          <cell r="FA273">
            <v>0</v>
          </cell>
          <cell r="FC273">
            <v>0</v>
          </cell>
          <cell r="FG273">
            <v>0</v>
          </cell>
          <cell r="FI273">
            <v>0</v>
          </cell>
        </row>
        <row r="274">
          <cell r="C274" t="str">
            <v>PEZ999</v>
          </cell>
          <cell r="E274" t="str">
            <v>E)  RATEI E RISCONTI PASSIVI</v>
          </cell>
          <cell r="K274">
            <v>0</v>
          </cell>
          <cell r="M274">
            <v>0</v>
          </cell>
          <cell r="S274">
            <v>0</v>
          </cell>
          <cell r="U274">
            <v>0</v>
          </cell>
          <cell r="AA274">
            <v>0</v>
          </cell>
          <cell r="AC274">
            <v>0</v>
          </cell>
          <cell r="AI274">
            <v>0</v>
          </cell>
          <cell r="AK274">
            <v>0</v>
          </cell>
          <cell r="AQ274">
            <v>0</v>
          </cell>
          <cell r="AS274">
            <v>0</v>
          </cell>
          <cell r="AY274">
            <v>0</v>
          </cell>
          <cell r="BA274">
            <v>0</v>
          </cell>
          <cell r="BG274">
            <v>0</v>
          </cell>
          <cell r="BI274">
            <v>0</v>
          </cell>
          <cell r="BO274">
            <v>0</v>
          </cell>
          <cell r="BQ274">
            <v>0</v>
          </cell>
          <cell r="BW274">
            <v>0</v>
          </cell>
          <cell r="BY274">
            <v>0</v>
          </cell>
          <cell r="CE274">
            <v>0</v>
          </cell>
          <cell r="CG274">
            <v>0</v>
          </cell>
          <cell r="CM274">
            <v>0</v>
          </cell>
          <cell r="CO274">
            <v>0</v>
          </cell>
          <cell r="CU274">
            <v>0</v>
          </cell>
          <cell r="CW274">
            <v>0</v>
          </cell>
          <cell r="DC274">
            <v>0</v>
          </cell>
          <cell r="DE274">
            <v>0</v>
          </cell>
          <cell r="DK274">
            <v>0</v>
          </cell>
          <cell r="DM274">
            <v>0</v>
          </cell>
          <cell r="DS274">
            <v>0</v>
          </cell>
          <cell r="DU274">
            <v>0</v>
          </cell>
          <cell r="EA274">
            <v>0</v>
          </cell>
          <cell r="EC274">
            <v>0</v>
          </cell>
          <cell r="EE274">
            <v>2608</v>
          </cell>
          <cell r="EG274">
            <v>1856</v>
          </cell>
          <cell r="EI274">
            <v>752</v>
          </cell>
          <cell r="EK274">
            <v>0.40517241379310343</v>
          </cell>
          <cell r="EM274">
            <v>2608</v>
          </cell>
          <cell r="EO274">
            <v>1856</v>
          </cell>
          <cell r="EQ274">
            <v>752</v>
          </cell>
          <cell r="ES274">
            <v>0.40517241379310343</v>
          </cell>
          <cell r="EU274">
            <v>0</v>
          </cell>
          <cell r="EW274">
            <v>0</v>
          </cell>
          <cell r="EY274">
            <v>0</v>
          </cell>
          <cell r="FA274">
            <v>0</v>
          </cell>
          <cell r="FC274">
            <v>0</v>
          </cell>
          <cell r="FG274">
            <v>0</v>
          </cell>
          <cell r="FI274">
            <v>0</v>
          </cell>
        </row>
        <row r="275">
          <cell r="C275" t="str">
            <v>PEA000</v>
          </cell>
          <cell r="E275" t="str">
            <v>E.I) RATEI PASSIVI</v>
          </cell>
          <cell r="K275">
            <v>0</v>
          </cell>
          <cell r="M275">
            <v>0</v>
          </cell>
          <cell r="S275">
            <v>0</v>
          </cell>
          <cell r="U275">
            <v>0</v>
          </cell>
          <cell r="AA275">
            <v>0</v>
          </cell>
          <cell r="AC275">
            <v>0</v>
          </cell>
          <cell r="AI275">
            <v>0</v>
          </cell>
          <cell r="AK275">
            <v>0</v>
          </cell>
          <cell r="AQ275">
            <v>0</v>
          </cell>
          <cell r="AS275">
            <v>0</v>
          </cell>
          <cell r="AY275">
            <v>0</v>
          </cell>
          <cell r="BA275">
            <v>0</v>
          </cell>
          <cell r="BG275">
            <v>0</v>
          </cell>
          <cell r="BI275">
            <v>0</v>
          </cell>
          <cell r="BO275">
            <v>0</v>
          </cell>
          <cell r="BQ275">
            <v>0</v>
          </cell>
          <cell r="BW275">
            <v>0</v>
          </cell>
          <cell r="BY275">
            <v>0</v>
          </cell>
          <cell r="CE275">
            <v>0</v>
          </cell>
          <cell r="CG275">
            <v>0</v>
          </cell>
          <cell r="CM275">
            <v>0</v>
          </cell>
          <cell r="CO275">
            <v>0</v>
          </cell>
          <cell r="CU275">
            <v>0</v>
          </cell>
          <cell r="CW275">
            <v>0</v>
          </cell>
          <cell r="DC275">
            <v>0</v>
          </cell>
          <cell r="DE275">
            <v>0</v>
          </cell>
          <cell r="DK275">
            <v>0</v>
          </cell>
          <cell r="DM275">
            <v>0</v>
          </cell>
          <cell r="DS275">
            <v>0</v>
          </cell>
          <cell r="DU275">
            <v>0</v>
          </cell>
          <cell r="EA275">
            <v>0</v>
          </cell>
          <cell r="EC275">
            <v>0</v>
          </cell>
          <cell r="EE275">
            <v>0</v>
          </cell>
          <cell r="EG275">
            <v>0</v>
          </cell>
          <cell r="EI275">
            <v>0</v>
          </cell>
          <cell r="EK275">
            <v>0</v>
          </cell>
          <cell r="EM275">
            <v>0</v>
          </cell>
          <cell r="EO275">
            <v>0</v>
          </cell>
          <cell r="EQ275">
            <v>0</v>
          </cell>
          <cell r="ES275">
            <v>0</v>
          </cell>
          <cell r="EU275">
            <v>0</v>
          </cell>
          <cell r="EW275">
            <v>0</v>
          </cell>
          <cell r="EY275">
            <v>0</v>
          </cell>
          <cell r="FA275">
            <v>0</v>
          </cell>
          <cell r="FC275">
            <v>0</v>
          </cell>
          <cell r="FG275">
            <v>0</v>
          </cell>
          <cell r="FI275">
            <v>0</v>
          </cell>
        </row>
        <row r="276">
          <cell r="C276" t="str">
            <v>PEA010</v>
          </cell>
          <cell r="E276" t="str">
            <v>E.I.1) Ratei passivi</v>
          </cell>
          <cell r="K276">
            <v>0</v>
          </cell>
          <cell r="M276">
            <v>0</v>
          </cell>
          <cell r="S276">
            <v>0</v>
          </cell>
          <cell r="U276">
            <v>0</v>
          </cell>
          <cell r="AA276">
            <v>0</v>
          </cell>
          <cell r="AC276">
            <v>0</v>
          </cell>
          <cell r="AI276">
            <v>0</v>
          </cell>
          <cell r="AK276">
            <v>0</v>
          </cell>
          <cell r="AQ276">
            <v>0</v>
          </cell>
          <cell r="AS276">
            <v>0</v>
          </cell>
          <cell r="AY276">
            <v>0</v>
          </cell>
          <cell r="BA276">
            <v>0</v>
          </cell>
          <cell r="BG276">
            <v>0</v>
          </cell>
          <cell r="BI276">
            <v>0</v>
          </cell>
          <cell r="BO276">
            <v>0</v>
          </cell>
          <cell r="BQ276">
            <v>0</v>
          </cell>
          <cell r="BW276">
            <v>0</v>
          </cell>
          <cell r="BY276">
            <v>0</v>
          </cell>
          <cell r="CE276">
            <v>0</v>
          </cell>
          <cell r="CG276">
            <v>0</v>
          </cell>
          <cell r="CM276">
            <v>0</v>
          </cell>
          <cell r="CO276">
            <v>0</v>
          </cell>
          <cell r="CU276">
            <v>0</v>
          </cell>
          <cell r="CW276">
            <v>0</v>
          </cell>
          <cell r="DC276">
            <v>0</v>
          </cell>
          <cell r="DE276">
            <v>0</v>
          </cell>
          <cell r="DK276">
            <v>0</v>
          </cell>
          <cell r="DM276">
            <v>0</v>
          </cell>
          <cell r="DS276">
            <v>0</v>
          </cell>
          <cell r="DU276">
            <v>0</v>
          </cell>
          <cell r="EA276">
            <v>0</v>
          </cell>
          <cell r="EC276">
            <v>0</v>
          </cell>
          <cell r="EE276">
            <v>0</v>
          </cell>
          <cell r="EG276">
            <v>0</v>
          </cell>
          <cell r="EI276">
            <v>0</v>
          </cell>
          <cell r="EK276">
            <v>0</v>
          </cell>
          <cell r="EM276">
            <v>0</v>
          </cell>
          <cell r="EO276">
            <v>0</v>
          </cell>
          <cell r="EQ276">
            <v>0</v>
          </cell>
          <cell r="ES276">
            <v>0</v>
          </cell>
          <cell r="EU276">
            <v>0</v>
          </cell>
          <cell r="EW276">
            <v>0</v>
          </cell>
          <cell r="EY276">
            <v>0</v>
          </cell>
          <cell r="FA276">
            <v>0</v>
          </cell>
          <cell r="FC276">
            <v>0</v>
          </cell>
          <cell r="FG276">
            <v>0</v>
          </cell>
          <cell r="FI276">
            <v>0</v>
          </cell>
        </row>
        <row r="277">
          <cell r="C277" t="str">
            <v>PEA020</v>
          </cell>
          <cell r="E277" t="str">
            <v>E.I.2) Ratei passivi v/Aziende sanitarie pubbliche della Regione</v>
          </cell>
          <cell r="K277">
            <v>0</v>
          </cell>
          <cell r="M277">
            <v>0</v>
          </cell>
          <cell r="S277">
            <v>0</v>
          </cell>
          <cell r="U277">
            <v>0</v>
          </cell>
          <cell r="AA277">
            <v>0</v>
          </cell>
          <cell r="AC277">
            <v>0</v>
          </cell>
          <cell r="AI277">
            <v>0</v>
          </cell>
          <cell r="AK277">
            <v>0</v>
          </cell>
          <cell r="AQ277">
            <v>0</v>
          </cell>
          <cell r="AS277">
            <v>0</v>
          </cell>
          <cell r="AY277">
            <v>0</v>
          </cell>
          <cell r="BA277">
            <v>0</v>
          </cell>
          <cell r="BG277">
            <v>0</v>
          </cell>
          <cell r="BI277">
            <v>0</v>
          </cell>
          <cell r="BO277">
            <v>0</v>
          </cell>
          <cell r="BQ277">
            <v>0</v>
          </cell>
          <cell r="BW277">
            <v>0</v>
          </cell>
          <cell r="BY277">
            <v>0</v>
          </cell>
          <cell r="CE277">
            <v>0</v>
          </cell>
          <cell r="CG277">
            <v>0</v>
          </cell>
          <cell r="CM277">
            <v>0</v>
          </cell>
          <cell r="CO277">
            <v>0</v>
          </cell>
          <cell r="CU277">
            <v>0</v>
          </cell>
          <cell r="CW277">
            <v>0</v>
          </cell>
          <cell r="DC277">
            <v>0</v>
          </cell>
          <cell r="DE277">
            <v>0</v>
          </cell>
          <cell r="DK277">
            <v>0</v>
          </cell>
          <cell r="DM277">
            <v>0</v>
          </cell>
          <cell r="DS277">
            <v>0</v>
          </cell>
          <cell r="DU277">
            <v>0</v>
          </cell>
          <cell r="EA277">
            <v>0</v>
          </cell>
          <cell r="EC277">
            <v>0</v>
          </cell>
          <cell r="EE277">
            <v>0</v>
          </cell>
          <cell r="EG277">
            <v>0</v>
          </cell>
          <cell r="EI277">
            <v>0</v>
          </cell>
          <cell r="EK277">
            <v>0</v>
          </cell>
          <cell r="EM277">
            <v>0</v>
          </cell>
          <cell r="EO277">
            <v>0</v>
          </cell>
          <cell r="EQ277">
            <v>0</v>
          </cell>
          <cell r="ES277">
            <v>0</v>
          </cell>
          <cell r="EU277">
            <v>0</v>
          </cell>
          <cell r="EW277">
            <v>0</v>
          </cell>
          <cell r="EY277">
            <v>0</v>
          </cell>
          <cell r="FA277">
            <v>0</v>
          </cell>
          <cell r="FC277">
            <v>0</v>
          </cell>
          <cell r="FG277">
            <v>0</v>
          </cell>
          <cell r="FI277">
            <v>0</v>
          </cell>
        </row>
        <row r="278">
          <cell r="C278" t="str">
            <v>PEA030</v>
          </cell>
          <cell r="E278" t="str">
            <v>E.II) RISCONTI PASSIVI</v>
          </cell>
          <cell r="K278">
            <v>0</v>
          </cell>
          <cell r="M278">
            <v>0</v>
          </cell>
          <cell r="S278">
            <v>0</v>
          </cell>
          <cell r="U278">
            <v>0</v>
          </cell>
          <cell r="AA278">
            <v>0</v>
          </cell>
          <cell r="AC278">
            <v>0</v>
          </cell>
          <cell r="AI278">
            <v>0</v>
          </cell>
          <cell r="AK278">
            <v>0</v>
          </cell>
          <cell r="AQ278">
            <v>0</v>
          </cell>
          <cell r="AS278">
            <v>0</v>
          </cell>
          <cell r="AY278">
            <v>0</v>
          </cell>
          <cell r="BA278">
            <v>0</v>
          </cell>
          <cell r="BG278">
            <v>0</v>
          </cell>
          <cell r="BI278">
            <v>0</v>
          </cell>
          <cell r="BO278">
            <v>0</v>
          </cell>
          <cell r="BQ278">
            <v>0</v>
          </cell>
          <cell r="BW278">
            <v>0</v>
          </cell>
          <cell r="BY278">
            <v>0</v>
          </cell>
          <cell r="CE278">
            <v>0</v>
          </cell>
          <cell r="CG278">
            <v>0</v>
          </cell>
          <cell r="CM278">
            <v>0</v>
          </cell>
          <cell r="CO278">
            <v>0</v>
          </cell>
          <cell r="CU278">
            <v>0</v>
          </cell>
          <cell r="CW278">
            <v>0</v>
          </cell>
          <cell r="DC278">
            <v>0</v>
          </cell>
          <cell r="DE278">
            <v>0</v>
          </cell>
          <cell r="DK278">
            <v>0</v>
          </cell>
          <cell r="DM278">
            <v>0</v>
          </cell>
          <cell r="DS278">
            <v>0</v>
          </cell>
          <cell r="DU278">
            <v>0</v>
          </cell>
          <cell r="EA278">
            <v>0</v>
          </cell>
          <cell r="EC278">
            <v>0</v>
          </cell>
          <cell r="EE278">
            <v>2608</v>
          </cell>
          <cell r="EG278">
            <v>1856</v>
          </cell>
          <cell r="EI278">
            <v>752</v>
          </cell>
          <cell r="EK278">
            <v>0.40517241379310343</v>
          </cell>
          <cell r="EM278">
            <v>2608</v>
          </cell>
          <cell r="EO278">
            <v>1856</v>
          </cell>
          <cell r="EQ278">
            <v>752</v>
          </cell>
          <cell r="ES278">
            <v>0.40517241379310343</v>
          </cell>
          <cell r="EU278">
            <v>0</v>
          </cell>
          <cell r="EW278">
            <v>0</v>
          </cell>
          <cell r="EY278">
            <v>0</v>
          </cell>
          <cell r="FA278">
            <v>0</v>
          </cell>
          <cell r="FC278">
            <v>0</v>
          </cell>
          <cell r="FG278">
            <v>0</v>
          </cell>
          <cell r="FI278">
            <v>0</v>
          </cell>
        </row>
        <row r="279">
          <cell r="C279" t="str">
            <v>PEA040</v>
          </cell>
          <cell r="E279" t="str">
            <v>E.II.1) Risconti passivi</v>
          </cell>
          <cell r="K279">
            <v>0</v>
          </cell>
          <cell r="M279">
            <v>0</v>
          </cell>
          <cell r="S279">
            <v>0</v>
          </cell>
          <cell r="U279">
            <v>0</v>
          </cell>
          <cell r="AA279">
            <v>0</v>
          </cell>
          <cell r="AC279">
            <v>0</v>
          </cell>
          <cell r="AI279">
            <v>0</v>
          </cell>
          <cell r="AK279">
            <v>0</v>
          </cell>
          <cell r="AQ279">
            <v>0</v>
          </cell>
          <cell r="AS279">
            <v>0</v>
          </cell>
          <cell r="AY279">
            <v>0</v>
          </cell>
          <cell r="BA279">
            <v>0</v>
          </cell>
          <cell r="BG279">
            <v>0</v>
          </cell>
          <cell r="BI279">
            <v>0</v>
          </cell>
          <cell r="BO279">
            <v>0</v>
          </cell>
          <cell r="BQ279">
            <v>0</v>
          </cell>
          <cell r="BW279">
            <v>0</v>
          </cell>
          <cell r="BY279">
            <v>0</v>
          </cell>
          <cell r="CE279">
            <v>0</v>
          </cell>
          <cell r="CG279">
            <v>0</v>
          </cell>
          <cell r="CM279">
            <v>0</v>
          </cell>
          <cell r="CO279">
            <v>0</v>
          </cell>
          <cell r="CU279">
            <v>0</v>
          </cell>
          <cell r="CW279">
            <v>0</v>
          </cell>
          <cell r="DC279">
            <v>0</v>
          </cell>
          <cell r="DE279">
            <v>0</v>
          </cell>
          <cell r="DK279">
            <v>0</v>
          </cell>
          <cell r="DM279">
            <v>0</v>
          </cell>
          <cell r="DS279">
            <v>0</v>
          </cell>
          <cell r="DU279">
            <v>0</v>
          </cell>
          <cell r="EA279">
            <v>0</v>
          </cell>
          <cell r="EC279">
            <v>0</v>
          </cell>
          <cell r="EE279">
            <v>2608</v>
          </cell>
          <cell r="EG279">
            <v>1856</v>
          </cell>
          <cell r="EI279">
            <v>752</v>
          </cell>
          <cell r="EK279">
            <v>0.40517241379310343</v>
          </cell>
          <cell r="EM279">
            <v>2608</v>
          </cell>
          <cell r="EO279">
            <v>1856</v>
          </cell>
          <cell r="EQ279">
            <v>752</v>
          </cell>
          <cell r="ES279">
            <v>0.40517241379310343</v>
          </cell>
          <cell r="EU279">
            <v>0</v>
          </cell>
          <cell r="EW279">
            <v>0</v>
          </cell>
          <cell r="EY279">
            <v>0</v>
          </cell>
          <cell r="FA279">
            <v>0</v>
          </cell>
          <cell r="FC279">
            <v>0</v>
          </cell>
          <cell r="FG279">
            <v>0</v>
          </cell>
          <cell r="FI279">
            <v>0</v>
          </cell>
        </row>
        <row r="280">
          <cell r="C280" t="str">
            <v>PEA050</v>
          </cell>
          <cell r="E280" t="str">
            <v>E.II.2) Risconti passivi v/Aziende sanitarie pubbliche della Regione</v>
          </cell>
          <cell r="K280">
            <v>0</v>
          </cell>
          <cell r="M280">
            <v>0</v>
          </cell>
          <cell r="S280">
            <v>0</v>
          </cell>
          <cell r="U280">
            <v>0</v>
          </cell>
          <cell r="AA280">
            <v>0</v>
          </cell>
          <cell r="AC280">
            <v>0</v>
          </cell>
          <cell r="AI280">
            <v>0</v>
          </cell>
          <cell r="AK280">
            <v>0</v>
          </cell>
          <cell r="AQ280">
            <v>0</v>
          </cell>
          <cell r="AS280">
            <v>0</v>
          </cell>
          <cell r="AY280">
            <v>0</v>
          </cell>
          <cell r="BA280">
            <v>0</v>
          </cell>
          <cell r="BG280">
            <v>0</v>
          </cell>
          <cell r="BI280">
            <v>0</v>
          </cell>
          <cell r="BO280">
            <v>0</v>
          </cell>
          <cell r="BQ280">
            <v>0</v>
          </cell>
          <cell r="BW280">
            <v>0</v>
          </cell>
          <cell r="BY280">
            <v>0</v>
          </cell>
          <cell r="CE280">
            <v>0</v>
          </cell>
          <cell r="CG280">
            <v>0</v>
          </cell>
          <cell r="CM280">
            <v>0</v>
          </cell>
          <cell r="CO280">
            <v>0</v>
          </cell>
          <cell r="CU280">
            <v>0</v>
          </cell>
          <cell r="CW280">
            <v>0</v>
          </cell>
          <cell r="DC280">
            <v>0</v>
          </cell>
          <cell r="DE280">
            <v>0</v>
          </cell>
          <cell r="DK280">
            <v>0</v>
          </cell>
          <cell r="DM280">
            <v>0</v>
          </cell>
          <cell r="DS280">
            <v>0</v>
          </cell>
          <cell r="DU280">
            <v>0</v>
          </cell>
          <cell r="EA280">
            <v>0</v>
          </cell>
          <cell r="EC280">
            <v>0</v>
          </cell>
          <cell r="EE280">
            <v>0</v>
          </cell>
          <cell r="EG280">
            <v>0</v>
          </cell>
          <cell r="EI280">
            <v>0</v>
          </cell>
          <cell r="EK280">
            <v>0</v>
          </cell>
          <cell r="EM280">
            <v>0</v>
          </cell>
          <cell r="EO280">
            <v>0</v>
          </cell>
          <cell r="EQ280">
            <v>0</v>
          </cell>
          <cell r="ES280">
            <v>0</v>
          </cell>
          <cell r="EU280">
            <v>0</v>
          </cell>
          <cell r="EW280">
            <v>0</v>
          </cell>
          <cell r="EY280">
            <v>0</v>
          </cell>
          <cell r="FA280">
            <v>0</v>
          </cell>
          <cell r="FC280">
            <v>0</v>
          </cell>
          <cell r="FG280">
            <v>0</v>
          </cell>
          <cell r="FI280">
            <v>0</v>
          </cell>
        </row>
        <row r="281">
          <cell r="E281" t="str">
            <v>TOTALE PASSIVO</v>
          </cell>
          <cell r="K281">
            <v>0</v>
          </cell>
          <cell r="M281">
            <v>0</v>
          </cell>
          <cell r="S281">
            <v>0</v>
          </cell>
          <cell r="U281">
            <v>0</v>
          </cell>
          <cell r="AA281">
            <v>0</v>
          </cell>
          <cell r="AC281">
            <v>0</v>
          </cell>
          <cell r="AI281">
            <v>0</v>
          </cell>
          <cell r="AK281">
            <v>0</v>
          </cell>
          <cell r="AQ281">
            <v>0</v>
          </cell>
          <cell r="AS281">
            <v>0</v>
          </cell>
          <cell r="AY281">
            <v>0</v>
          </cell>
          <cell r="BA281">
            <v>0</v>
          </cell>
          <cell r="BG281">
            <v>0</v>
          </cell>
          <cell r="BI281">
            <v>0</v>
          </cell>
          <cell r="BO281">
            <v>0</v>
          </cell>
          <cell r="BQ281">
            <v>0</v>
          </cell>
          <cell r="BW281">
            <v>0</v>
          </cell>
          <cell r="BY281">
            <v>0</v>
          </cell>
          <cell r="CE281">
            <v>0</v>
          </cell>
          <cell r="CG281">
            <v>0</v>
          </cell>
          <cell r="CM281">
            <v>0</v>
          </cell>
          <cell r="CO281">
            <v>0</v>
          </cell>
          <cell r="CU281">
            <v>0</v>
          </cell>
          <cell r="CW281">
            <v>0</v>
          </cell>
          <cell r="DC281">
            <v>0</v>
          </cell>
          <cell r="DE281">
            <v>0</v>
          </cell>
          <cell r="DK281">
            <v>0</v>
          </cell>
          <cell r="DM281">
            <v>0</v>
          </cell>
          <cell r="DS281">
            <v>0</v>
          </cell>
          <cell r="DU281">
            <v>0</v>
          </cell>
          <cell r="EA281">
            <v>0</v>
          </cell>
          <cell r="EC281">
            <v>0</v>
          </cell>
          <cell r="EE281">
            <v>349322</v>
          </cell>
          <cell r="EG281">
            <v>264142</v>
          </cell>
          <cell r="EI281">
            <v>85180</v>
          </cell>
          <cell r="EK281">
            <v>0.32247806104292387</v>
          </cell>
          <cell r="EM281">
            <v>349322</v>
          </cell>
          <cell r="EO281">
            <v>264142</v>
          </cell>
          <cell r="EQ281">
            <v>85180</v>
          </cell>
          <cell r="ES281">
            <v>0.32247806104292387</v>
          </cell>
          <cell r="EU281">
            <v>528897.92078999965</v>
          </cell>
          <cell r="EW281">
            <v>370780</v>
          </cell>
          <cell r="EY281">
            <v>158117.92078999971</v>
          </cell>
          <cell r="FA281">
            <v>0.42644673604293576</v>
          </cell>
          <cell r="FC281">
            <v>-189639</v>
          </cell>
          <cell r="FE281">
            <v>-82231</v>
          </cell>
          <cell r="FG281">
            <v>-107408</v>
          </cell>
          <cell r="FI281">
            <v>1.3061740706059759</v>
          </cell>
        </row>
        <row r="282">
          <cell r="C282" t="str">
            <v>PFZ999</v>
          </cell>
          <cell r="E282" t="str">
            <v>F)  CONTI D'ORDINE</v>
          </cell>
          <cell r="K282">
            <v>0</v>
          </cell>
          <cell r="M282">
            <v>0</v>
          </cell>
          <cell r="S282">
            <v>0</v>
          </cell>
          <cell r="U282">
            <v>0</v>
          </cell>
          <cell r="AA282">
            <v>0</v>
          </cell>
          <cell r="AC282">
            <v>0</v>
          </cell>
          <cell r="AI282">
            <v>0</v>
          </cell>
          <cell r="AK282">
            <v>0</v>
          </cell>
          <cell r="AQ282">
            <v>0</v>
          </cell>
          <cell r="AS282">
            <v>0</v>
          </cell>
          <cell r="AY282">
            <v>0</v>
          </cell>
          <cell r="BA282">
            <v>0</v>
          </cell>
          <cell r="BG282">
            <v>0</v>
          </cell>
          <cell r="BI282">
            <v>0</v>
          </cell>
          <cell r="BO282">
            <v>0</v>
          </cell>
          <cell r="BQ282">
            <v>0</v>
          </cell>
          <cell r="BW282">
            <v>0</v>
          </cell>
          <cell r="BY282">
            <v>0</v>
          </cell>
          <cell r="CE282">
            <v>0</v>
          </cell>
          <cell r="CG282">
            <v>0</v>
          </cell>
          <cell r="CM282">
            <v>0</v>
          </cell>
          <cell r="CO282">
            <v>0</v>
          </cell>
          <cell r="CU282">
            <v>0</v>
          </cell>
          <cell r="CW282">
            <v>0</v>
          </cell>
          <cell r="DC282">
            <v>0</v>
          </cell>
          <cell r="DE282">
            <v>0</v>
          </cell>
          <cell r="DK282">
            <v>0</v>
          </cell>
          <cell r="DM282">
            <v>0</v>
          </cell>
          <cell r="DS282">
            <v>0</v>
          </cell>
          <cell r="DU282">
            <v>0</v>
          </cell>
          <cell r="EA282">
            <v>0</v>
          </cell>
          <cell r="EC282">
            <v>0</v>
          </cell>
          <cell r="EE282">
            <v>495</v>
          </cell>
          <cell r="EG282">
            <v>495</v>
          </cell>
          <cell r="EI282">
            <v>0</v>
          </cell>
          <cell r="EK282">
            <v>0</v>
          </cell>
          <cell r="EM282">
            <v>495</v>
          </cell>
          <cell r="EO282">
            <v>495</v>
          </cell>
          <cell r="EQ282">
            <v>0</v>
          </cell>
          <cell r="ES282">
            <v>0</v>
          </cell>
          <cell r="EU282">
            <v>0</v>
          </cell>
          <cell r="EW282">
            <v>0</v>
          </cell>
          <cell r="EY282">
            <v>0</v>
          </cell>
          <cell r="FA282">
            <v>0</v>
          </cell>
          <cell r="FC282">
            <v>0</v>
          </cell>
          <cell r="FG282">
            <v>0</v>
          </cell>
          <cell r="FI282">
            <v>0</v>
          </cell>
        </row>
        <row r="283">
          <cell r="C283" t="str">
            <v>PFA000</v>
          </cell>
          <cell r="E283" t="str">
            <v>F.I) CANONI DI LEASING ANCORA DA PAGARE</v>
          </cell>
          <cell r="K283">
            <v>0</v>
          </cell>
          <cell r="M283">
            <v>0</v>
          </cell>
          <cell r="S283">
            <v>0</v>
          </cell>
          <cell r="U283">
            <v>0</v>
          </cell>
          <cell r="AA283">
            <v>0</v>
          </cell>
          <cell r="AC283">
            <v>0</v>
          </cell>
          <cell r="AI283">
            <v>0</v>
          </cell>
          <cell r="AK283">
            <v>0</v>
          </cell>
          <cell r="AQ283">
            <v>0</v>
          </cell>
          <cell r="AS283">
            <v>0</v>
          </cell>
          <cell r="AY283">
            <v>0</v>
          </cell>
          <cell r="BA283">
            <v>0</v>
          </cell>
          <cell r="BG283">
            <v>0</v>
          </cell>
          <cell r="BI283">
            <v>0</v>
          </cell>
          <cell r="BO283">
            <v>0</v>
          </cell>
          <cell r="BQ283">
            <v>0</v>
          </cell>
          <cell r="BW283">
            <v>0</v>
          </cell>
          <cell r="BY283">
            <v>0</v>
          </cell>
          <cell r="CE283">
            <v>0</v>
          </cell>
          <cell r="CG283">
            <v>0</v>
          </cell>
          <cell r="CM283">
            <v>0</v>
          </cell>
          <cell r="CO283">
            <v>0</v>
          </cell>
          <cell r="CU283">
            <v>0</v>
          </cell>
          <cell r="CW283">
            <v>0</v>
          </cell>
          <cell r="DC283">
            <v>0</v>
          </cell>
          <cell r="DE283">
            <v>0</v>
          </cell>
          <cell r="DK283">
            <v>0</v>
          </cell>
          <cell r="DM283">
            <v>0</v>
          </cell>
          <cell r="DS283">
            <v>0</v>
          </cell>
          <cell r="DU283">
            <v>0</v>
          </cell>
          <cell r="EA283">
            <v>0</v>
          </cell>
          <cell r="EC283">
            <v>0</v>
          </cell>
          <cell r="EE283">
            <v>350</v>
          </cell>
          <cell r="EG283">
            <v>350</v>
          </cell>
          <cell r="EI283">
            <v>0</v>
          </cell>
          <cell r="EK283">
            <v>0</v>
          </cell>
          <cell r="EM283">
            <v>350</v>
          </cell>
          <cell r="EO283">
            <v>350</v>
          </cell>
          <cell r="EQ283">
            <v>0</v>
          </cell>
          <cell r="ES283">
            <v>0</v>
          </cell>
          <cell r="EU283">
            <v>0</v>
          </cell>
          <cell r="EW283">
            <v>0</v>
          </cell>
          <cell r="EY283">
            <v>0</v>
          </cell>
          <cell r="FA283">
            <v>0</v>
          </cell>
          <cell r="FC283">
            <v>0</v>
          </cell>
          <cell r="FG283">
            <v>0</v>
          </cell>
          <cell r="FI283">
            <v>0</v>
          </cell>
        </row>
        <row r="284">
          <cell r="C284" t="str">
            <v>PFA010</v>
          </cell>
          <cell r="E284" t="str">
            <v>F.II) DEPOSITI CAUZIONALI</v>
          </cell>
          <cell r="K284">
            <v>0</v>
          </cell>
          <cell r="M284">
            <v>0</v>
          </cell>
          <cell r="S284">
            <v>0</v>
          </cell>
          <cell r="U284">
            <v>0</v>
          </cell>
          <cell r="AA284">
            <v>0</v>
          </cell>
          <cell r="AC284">
            <v>0</v>
          </cell>
          <cell r="AI284">
            <v>0</v>
          </cell>
          <cell r="AK284">
            <v>0</v>
          </cell>
          <cell r="AQ284">
            <v>0</v>
          </cell>
          <cell r="AS284">
            <v>0</v>
          </cell>
          <cell r="AY284">
            <v>0</v>
          </cell>
          <cell r="BA284">
            <v>0</v>
          </cell>
          <cell r="BG284">
            <v>0</v>
          </cell>
          <cell r="BI284">
            <v>0</v>
          </cell>
          <cell r="BO284">
            <v>0</v>
          </cell>
          <cell r="BQ284">
            <v>0</v>
          </cell>
          <cell r="BW284">
            <v>0</v>
          </cell>
          <cell r="BY284">
            <v>0</v>
          </cell>
          <cell r="CE284">
            <v>0</v>
          </cell>
          <cell r="CG284">
            <v>0</v>
          </cell>
          <cell r="CM284">
            <v>0</v>
          </cell>
          <cell r="CO284">
            <v>0</v>
          </cell>
          <cell r="CU284">
            <v>0</v>
          </cell>
          <cell r="CW284">
            <v>0</v>
          </cell>
          <cell r="DC284">
            <v>0</v>
          </cell>
          <cell r="DE284">
            <v>0</v>
          </cell>
          <cell r="DK284">
            <v>0</v>
          </cell>
          <cell r="DM284">
            <v>0</v>
          </cell>
          <cell r="DS284">
            <v>0</v>
          </cell>
          <cell r="DU284">
            <v>0</v>
          </cell>
          <cell r="EA284">
            <v>0</v>
          </cell>
          <cell r="EC284">
            <v>0</v>
          </cell>
          <cell r="EE284">
            <v>73</v>
          </cell>
          <cell r="EG284">
            <v>72</v>
          </cell>
          <cell r="EI284">
            <v>1</v>
          </cell>
          <cell r="EK284">
            <v>1.3888888888888888E-2</v>
          </cell>
          <cell r="EM284">
            <v>73</v>
          </cell>
          <cell r="EO284">
            <v>72</v>
          </cell>
          <cell r="EQ284">
            <v>1</v>
          </cell>
          <cell r="ES284">
            <v>1.3888888888888888E-2</v>
          </cell>
          <cell r="EU284">
            <v>0</v>
          </cell>
          <cell r="EW284">
            <v>0</v>
          </cell>
          <cell r="EY284">
            <v>0</v>
          </cell>
          <cell r="FA284">
            <v>0</v>
          </cell>
          <cell r="FC284">
            <v>0</v>
          </cell>
          <cell r="FG284">
            <v>0</v>
          </cell>
          <cell r="FI284">
            <v>0</v>
          </cell>
        </row>
        <row r="285">
          <cell r="C285" t="str">
            <v>PFA020</v>
          </cell>
          <cell r="E285" t="str">
            <v>F.III) BENI IN COMODATO</v>
          </cell>
          <cell r="K285">
            <v>0</v>
          </cell>
          <cell r="M285">
            <v>0</v>
          </cell>
          <cell r="S285">
            <v>0</v>
          </cell>
          <cell r="U285">
            <v>0</v>
          </cell>
          <cell r="AA285">
            <v>0</v>
          </cell>
          <cell r="AC285">
            <v>0</v>
          </cell>
          <cell r="AI285">
            <v>0</v>
          </cell>
          <cell r="AK285">
            <v>0</v>
          </cell>
          <cell r="AQ285">
            <v>0</v>
          </cell>
          <cell r="AS285">
            <v>0</v>
          </cell>
          <cell r="AY285">
            <v>0</v>
          </cell>
          <cell r="BA285">
            <v>0</v>
          </cell>
          <cell r="BG285">
            <v>0</v>
          </cell>
          <cell r="BI285">
            <v>0</v>
          </cell>
          <cell r="BO285">
            <v>0</v>
          </cell>
          <cell r="BQ285">
            <v>0</v>
          </cell>
          <cell r="BW285">
            <v>0</v>
          </cell>
          <cell r="BY285">
            <v>0</v>
          </cell>
          <cell r="CE285">
            <v>0</v>
          </cell>
          <cell r="CG285">
            <v>0</v>
          </cell>
          <cell r="CM285">
            <v>0</v>
          </cell>
          <cell r="CO285">
            <v>0</v>
          </cell>
          <cell r="CU285">
            <v>0</v>
          </cell>
          <cell r="CW285">
            <v>0</v>
          </cell>
          <cell r="DC285">
            <v>0</v>
          </cell>
          <cell r="DE285">
            <v>0</v>
          </cell>
          <cell r="DK285">
            <v>0</v>
          </cell>
          <cell r="DM285">
            <v>0</v>
          </cell>
          <cell r="DS285">
            <v>0</v>
          </cell>
          <cell r="DU285">
            <v>0</v>
          </cell>
          <cell r="EA285">
            <v>0</v>
          </cell>
          <cell r="EC285">
            <v>0</v>
          </cell>
          <cell r="EE285">
            <v>72</v>
          </cell>
          <cell r="EG285">
            <v>0</v>
          </cell>
          <cell r="EI285">
            <v>72</v>
          </cell>
          <cell r="EK285" t="e">
            <v>#DIV/0!</v>
          </cell>
          <cell r="EM285">
            <v>72</v>
          </cell>
          <cell r="EO285">
            <v>0</v>
          </cell>
          <cell r="EQ285">
            <v>72</v>
          </cell>
          <cell r="ES285" t="e">
            <v>#DIV/0!</v>
          </cell>
          <cell r="EU285">
            <v>0</v>
          </cell>
          <cell r="EW285">
            <v>0</v>
          </cell>
          <cell r="EY285">
            <v>0</v>
          </cell>
          <cell r="FA285">
            <v>0</v>
          </cell>
          <cell r="FC285">
            <v>0</v>
          </cell>
          <cell r="FG285">
            <v>0</v>
          </cell>
          <cell r="FI285">
            <v>0</v>
          </cell>
        </row>
        <row r="286">
          <cell r="C286" t="str">
            <v>PFA030</v>
          </cell>
          <cell r="E286" t="str">
            <v>F.IV) ALTRI CONTI D'ORDINE</v>
          </cell>
          <cell r="K286">
            <v>0</v>
          </cell>
          <cell r="M286">
            <v>0</v>
          </cell>
          <cell r="S286">
            <v>0</v>
          </cell>
          <cell r="U286">
            <v>0</v>
          </cell>
          <cell r="AA286">
            <v>0</v>
          </cell>
          <cell r="AC286">
            <v>0</v>
          </cell>
          <cell r="AI286">
            <v>0</v>
          </cell>
          <cell r="AK286">
            <v>0</v>
          </cell>
          <cell r="AQ286">
            <v>0</v>
          </cell>
          <cell r="AS286">
            <v>0</v>
          </cell>
          <cell r="AY286">
            <v>0</v>
          </cell>
          <cell r="BA286">
            <v>0</v>
          </cell>
          <cell r="BG286">
            <v>0</v>
          </cell>
          <cell r="BI286">
            <v>0</v>
          </cell>
          <cell r="BO286">
            <v>0</v>
          </cell>
          <cell r="BQ286">
            <v>0</v>
          </cell>
          <cell r="BW286">
            <v>0</v>
          </cell>
          <cell r="BY286">
            <v>0</v>
          </cell>
          <cell r="CE286">
            <v>0</v>
          </cell>
          <cell r="CG286">
            <v>0</v>
          </cell>
          <cell r="CM286">
            <v>0</v>
          </cell>
          <cell r="CO286">
            <v>0</v>
          </cell>
          <cell r="CU286">
            <v>0</v>
          </cell>
          <cell r="CW286">
            <v>0</v>
          </cell>
          <cell r="DC286">
            <v>0</v>
          </cell>
          <cell r="DE286">
            <v>0</v>
          </cell>
          <cell r="DK286">
            <v>0</v>
          </cell>
          <cell r="DM286">
            <v>0</v>
          </cell>
          <cell r="DS286">
            <v>0</v>
          </cell>
          <cell r="DU286">
            <v>0</v>
          </cell>
          <cell r="EA286">
            <v>0</v>
          </cell>
          <cell r="EC286">
            <v>0</v>
          </cell>
          <cell r="EE286">
            <v>0</v>
          </cell>
          <cell r="EG286">
            <v>73</v>
          </cell>
          <cell r="EI286">
            <v>-73</v>
          </cell>
          <cell r="EK286">
            <v>-1</v>
          </cell>
          <cell r="EM286">
            <v>0</v>
          </cell>
          <cell r="EO286">
            <v>73</v>
          </cell>
          <cell r="EQ286">
            <v>-73</v>
          </cell>
          <cell r="ES286">
            <v>-1</v>
          </cell>
          <cell r="EU286">
            <v>0</v>
          </cell>
          <cell r="EW286">
            <v>0</v>
          </cell>
          <cell r="EY286">
            <v>0</v>
          </cell>
          <cell r="FA286">
            <v>0</v>
          </cell>
          <cell r="FC286">
            <v>0</v>
          </cell>
          <cell r="FG286">
            <v>0</v>
          </cell>
          <cell r="FI286">
            <v>0</v>
          </cell>
        </row>
        <row r="287">
          <cell r="E287" t="str">
            <v>TOTALE CONTI D'ORDINE</v>
          </cell>
          <cell r="H287">
            <v>0</v>
          </cell>
          <cell r="K287">
            <v>0</v>
          </cell>
          <cell r="M287">
            <v>0</v>
          </cell>
          <cell r="S287">
            <v>0</v>
          </cell>
          <cell r="U287">
            <v>0</v>
          </cell>
          <cell r="AA287">
            <v>0</v>
          </cell>
          <cell r="AC287">
            <v>0</v>
          </cell>
          <cell r="AI287">
            <v>0</v>
          </cell>
          <cell r="AK287">
            <v>0</v>
          </cell>
          <cell r="AQ287">
            <v>0</v>
          </cell>
          <cell r="AS287">
            <v>0</v>
          </cell>
          <cell r="AY287">
            <v>0</v>
          </cell>
          <cell r="BA287">
            <v>0</v>
          </cell>
          <cell r="BG287">
            <v>0</v>
          </cell>
          <cell r="BI287">
            <v>0</v>
          </cell>
          <cell r="BO287">
            <v>0</v>
          </cell>
          <cell r="BQ287">
            <v>0</v>
          </cell>
          <cell r="BW287">
            <v>0</v>
          </cell>
          <cell r="BY287">
            <v>0</v>
          </cell>
          <cell r="CE287">
            <v>0</v>
          </cell>
          <cell r="CG287">
            <v>0</v>
          </cell>
          <cell r="CM287">
            <v>0</v>
          </cell>
          <cell r="CO287">
            <v>0</v>
          </cell>
          <cell r="CU287">
            <v>0</v>
          </cell>
          <cell r="CW287">
            <v>0</v>
          </cell>
          <cell r="DC287">
            <v>0</v>
          </cell>
          <cell r="DE287">
            <v>0</v>
          </cell>
          <cell r="DK287">
            <v>0</v>
          </cell>
          <cell r="DM287">
            <v>0</v>
          </cell>
          <cell r="DS287">
            <v>0</v>
          </cell>
          <cell r="DU287">
            <v>0</v>
          </cell>
          <cell r="EA287">
            <v>0</v>
          </cell>
          <cell r="EC287">
            <v>0</v>
          </cell>
          <cell r="EE287">
            <v>495</v>
          </cell>
          <cell r="EG287">
            <v>495</v>
          </cell>
          <cell r="EI287">
            <v>0</v>
          </cell>
          <cell r="EK287">
            <v>0</v>
          </cell>
          <cell r="EM287">
            <v>495</v>
          </cell>
          <cell r="EN287">
            <v>0</v>
          </cell>
          <cell r="EO287">
            <v>495</v>
          </cell>
          <cell r="EQ287">
            <v>0</v>
          </cell>
          <cell r="ES287">
            <v>0</v>
          </cell>
          <cell r="EU287">
            <v>0</v>
          </cell>
          <cell r="EW287">
            <v>0</v>
          </cell>
          <cell r="EY287">
            <v>0</v>
          </cell>
          <cell r="FA287">
            <v>0</v>
          </cell>
          <cell r="FG287">
            <v>0</v>
          </cell>
          <cell r="FI287">
            <v>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-CE"/>
      <sheetName val="DGRC 256-08"/>
      <sheetName val="Rinnovi I TRIM 2008"/>
      <sheetName val="Mobilità attiva  I TRIM 2008"/>
      <sheetName val="Contributi"/>
      <sheetName val="CE IV Trimestre 2007"/>
      <sheetName val="Confronto con IV Trimestre 2007"/>
      <sheetName val="CE I TRimestre 2007"/>
      <sheetName val="Confronto con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-CE"/>
      <sheetName val="DGRC 256-08"/>
      <sheetName val="Rinnovi I TRIM 2008"/>
      <sheetName val="Mobilità attiva  I TRIM 2008"/>
      <sheetName val="Contributi"/>
      <sheetName val="CE IV Trimestre 2007"/>
      <sheetName val="Confronto con IV Trimestre 2007"/>
      <sheetName val="CE I TRimestre 2007"/>
      <sheetName val="Confronto con I Trimestre 2007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fronto con IV Trimestre 2007"/>
      <sheetName val="Confronto con I Trimestre 2007"/>
      <sheetName val="INPUT-CE"/>
      <sheetName val="DGRC 256-08"/>
      <sheetName val="Rinnovi I TRIM 2008"/>
      <sheetName val="Mobilità attiva  I TRIM 2008"/>
      <sheetName val="Contributi"/>
      <sheetName val="CE IV Trimestre 2007"/>
      <sheetName val="CE I TRimestre 2007"/>
      <sheetName val="Foglio1"/>
      <sheetName val="Foglio2"/>
      <sheetName val="ici"/>
      <sheetName val="Foglio3"/>
      <sheetName val="valore"/>
      <sheetName val="categoria"/>
      <sheetName val="contratto"/>
      <sheetName val="residenza"/>
      <sheetName val="CATASTO"/>
      <sheetName val="Frontespizio"/>
      <sheetName val="Fabb. Nazionale"/>
      <sheetName val="SINTESI"/>
      <sheetName val="SINTESI 4"/>
      <sheetName val="Quadro Macro"/>
      <sheetName val="Delibera CIPE 2004"/>
      <sheetName val="FFR 04"/>
      <sheetName val="FFR 05"/>
      <sheetName val="FFR 06"/>
      <sheetName val="FFR 07"/>
      <sheetName val="FFR 08"/>
      <sheetName val="SINTESI 3"/>
      <sheetName val="Prev 2005cassa"/>
      <sheetName val="cassa05 tot "/>
      <sheetName val="SINTESI 2"/>
      <sheetName val="Introduzione"/>
      <sheetName val="IRAP IRPEF 03-04"/>
      <sheetName val="dati fiscali 1"/>
      <sheetName val="IRAP 2006"/>
      <sheetName val="IRAP 2007"/>
      <sheetName val="IRAP 2008"/>
      <sheetName val="IRAP 2009"/>
      <sheetName val="ADD.LE IRPEF 2006-2009"/>
      <sheetName val="Riparto sperimentale 2005"/>
      <sheetName val="FABB NAZ 06-09"/>
      <sheetName val="VINCOLATE"/>
      <sheetName val="FF 2006 "/>
      <sheetName val="FF 2007"/>
      <sheetName val="FF 2008"/>
      <sheetName val="FF 2009"/>
      <sheetName val="Anticipazioni 2006"/>
      <sheetName val="Anticipazioni 2007"/>
      <sheetName val="Anticipazioni 2008"/>
      <sheetName val="Anticipazioni 2009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">
          <cell r="A2" t="str">
            <v>Abitazioni di tipo signorile</v>
          </cell>
        </row>
        <row r="3">
          <cell r="A3" t="str">
            <v>Abitazioni di tipo civile</v>
          </cell>
        </row>
        <row r="4">
          <cell r="A4" t="str">
            <v>Abitazioni di tipo economico</v>
          </cell>
        </row>
        <row r="5">
          <cell r="A5" t="str">
            <v>Abitazioni di tipo popolare</v>
          </cell>
        </row>
        <row r="6">
          <cell r="A6" t="str">
            <v>Abitazioni di tipo ultrapopolare</v>
          </cell>
        </row>
        <row r="7">
          <cell r="A7" t="str">
            <v>Abitazioni di tipo rurale</v>
          </cell>
        </row>
        <row r="8">
          <cell r="A8" t="str">
            <v>Abitazioni in villini</v>
          </cell>
        </row>
        <row r="9">
          <cell r="A9" t="str">
            <v>Abitazioni in ville</v>
          </cell>
        </row>
        <row r="10">
          <cell r="A10" t="str">
            <v>Castelli e palazi di eminenti pregi artistici o storici</v>
          </cell>
        </row>
        <row r="11">
          <cell r="A11" t="str">
            <v>uffici e studi privati</v>
          </cell>
        </row>
        <row r="12">
          <cell r="A12" t="str">
            <v>Abitazioni ed alloggi tipici dei luoghi</v>
          </cell>
        </row>
        <row r="13">
          <cell r="A13" t="str">
            <v>Colleggi e convitti</v>
          </cell>
        </row>
        <row r="14">
          <cell r="A14" t="str">
            <v>Case di cura e ospedali</v>
          </cell>
        </row>
        <row r="15">
          <cell r="A15" t="str">
            <v>prigioni e riformatori</v>
          </cell>
        </row>
        <row r="16">
          <cell r="A16" t="str">
            <v>uffici pubblici</v>
          </cell>
        </row>
        <row r="17">
          <cell r="A17" t="str">
            <v>scuole,laboratori scientifici</v>
          </cell>
        </row>
        <row r="18">
          <cell r="A18" t="str">
            <v xml:space="preserve">biblioteche pinoteche </v>
          </cell>
        </row>
        <row r="19">
          <cell r="A19" t="str">
            <v>Cappelle e oratori</v>
          </cell>
        </row>
        <row r="20">
          <cell r="A20" t="str">
            <v>magazini sotterranei</v>
          </cell>
        </row>
        <row r="21">
          <cell r="A21" t="str">
            <v>negozi e botteghe</v>
          </cell>
        </row>
        <row r="22">
          <cell r="A22" t="str">
            <v>magazzini e locali deposito</v>
          </cell>
        </row>
        <row r="23">
          <cell r="A23" t="str">
            <v>laboratori per arti e mestieri</v>
          </cell>
        </row>
        <row r="24">
          <cell r="A24" t="str">
            <v>fabbricati e locali per esercizi sportivi</v>
          </cell>
        </row>
        <row r="25">
          <cell r="A25" t="str">
            <v xml:space="preserve">stabilimenti balneari </v>
          </cell>
        </row>
        <row r="26">
          <cell r="A26" t="str">
            <v>stalle scuderie rimesse ed autorimesse</v>
          </cell>
        </row>
        <row r="27">
          <cell r="A27" t="str">
            <v>TETTOIE chiuse o aperte</v>
          </cell>
        </row>
        <row r="28">
          <cell r="A28" t="str">
            <v>Terreni Agricoli</v>
          </cell>
        </row>
        <row r="29">
          <cell r="A29" t="str">
            <v>Aree Fabbricabili</v>
          </cell>
        </row>
        <row r="30">
          <cell r="A30" t="str">
            <v>Porzioni immobiliari in corso di costruzione  F/1</v>
          </cell>
        </row>
        <row r="31">
          <cell r="A31" t="str">
            <v>Porzioni immobiliari in corso di costruzione  F/3</v>
          </cell>
        </row>
        <row r="32">
          <cell r="A32" t="str">
            <v>Porzioni immobiliari in corso di costruzione F/4</v>
          </cell>
        </row>
        <row r="33">
          <cell r="A33" t="str">
            <v>Porzioni immobiliari in corso di costruzione F/6</v>
          </cell>
        </row>
        <row r="34">
          <cell r="A34" t="str">
            <v>Porzioni immobiliari in corso di costruzione F/7</v>
          </cell>
        </row>
        <row r="35">
          <cell r="A35" t="str">
            <v>Porzioni immobiliari in corso di costruzione F/8</v>
          </cell>
        </row>
        <row r="36">
          <cell r="A36" t="str">
            <v>Porzioni immobiliari in corso di costruzione F/9</v>
          </cell>
        </row>
        <row r="37">
          <cell r="A37" t="str">
            <v>FAbbricati RURALI</v>
          </cell>
        </row>
        <row r="38">
          <cell r="A38" t="str">
            <v>manca certificazione catastale</v>
          </cell>
        </row>
      </sheetData>
      <sheetData sheetId="15" refreshError="1"/>
      <sheetData sheetId="16">
        <row r="1">
          <cell r="A1" t="str">
            <v>Avellino</v>
          </cell>
        </row>
        <row r="2">
          <cell r="A2" t="str">
            <v>Boscoreale</v>
          </cell>
        </row>
        <row r="3">
          <cell r="A3" t="str">
            <v>Boscotrecase</v>
          </cell>
        </row>
        <row r="4">
          <cell r="A4" t="str">
            <v xml:space="preserve">caserta </v>
          </cell>
        </row>
        <row r="5">
          <cell r="A5" t="str">
            <v>Casola</v>
          </cell>
        </row>
        <row r="6">
          <cell r="A6" t="str">
            <v>Castellammare di Stabia</v>
          </cell>
        </row>
        <row r="7">
          <cell r="A7" t="str">
            <v>Gragnano</v>
          </cell>
        </row>
        <row r="8">
          <cell r="A8" t="str">
            <v>Lettere</v>
          </cell>
        </row>
        <row r="9">
          <cell r="A9" t="str">
            <v>Pimonte</v>
          </cell>
        </row>
        <row r="10">
          <cell r="A10" t="str">
            <v>Pompei</v>
          </cell>
        </row>
        <row r="11">
          <cell r="A11" t="str">
            <v>Salerno</v>
          </cell>
        </row>
        <row r="12">
          <cell r="A12" t="str">
            <v xml:space="preserve">Sant'Agnello </v>
          </cell>
        </row>
        <row r="13">
          <cell r="A13" t="str">
            <v>Sorrento</v>
          </cell>
        </row>
        <row r="14">
          <cell r="A14" t="str">
            <v>Torre Annunziata</v>
          </cell>
        </row>
        <row r="15">
          <cell r="A15" t="str">
            <v>Torre del Greco</v>
          </cell>
        </row>
        <row r="16">
          <cell r="A16" t="str">
            <v>San Giorgio a Cremano</v>
          </cell>
        </row>
        <row r="17">
          <cell r="A17" t="str">
            <v>Vico Equense</v>
          </cell>
        </row>
      </sheetData>
      <sheetData sheetId="17" refreshError="1"/>
      <sheetData sheetId="18"/>
      <sheetData sheetId="19"/>
      <sheetData sheetId="20"/>
      <sheetData sheetId="21"/>
      <sheetData sheetId="22">
        <row r="7">
          <cell r="L7">
            <v>4.3999999999999997E-2</v>
          </cell>
        </row>
        <row r="9">
          <cell r="L9">
            <v>4.3999999999999997E-2</v>
          </cell>
        </row>
        <row r="10">
          <cell r="L10">
            <v>4.2999999999999997E-2</v>
          </cell>
        </row>
        <row r="11">
          <cell r="L11">
            <v>4.3999999999999997E-2</v>
          </cell>
        </row>
        <row r="12">
          <cell r="C12">
            <v>0.02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uadro tendenziale 28-6-2005"/>
      <sheetName val="Previsione"/>
      <sheetName val="Note Previsione"/>
      <sheetName val="previsione manovra 3000"/>
      <sheetName val="Note Previsione con manovra"/>
      <sheetName val="previsione rischio 0,1"/>
      <sheetName val="Note rischio 0,1"/>
      <sheetName val="rischio"/>
      <sheetName val="differenza DPEF 2005-2008"/>
      <sheetName val="prospetto De Simone e Ferranti"/>
      <sheetName val="Personale"/>
      <sheetName val="Convenzioni"/>
      <sheetName val="Convenzioni con manovra"/>
      <sheetName val="Personale Igop"/>
      <sheetName val="carsica igop"/>
      <sheetName val="SIS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espiti c.g. per anno"/>
      <sheetName val="Cespiti registro da S.I.A."/>
      <sheetName val="Sterilizzazione anno 2000"/>
      <sheetName val="Sterilizzazione per nota integr"/>
      <sheetName val="Sterilizzazione"/>
      <sheetName val="Software"/>
      <sheetName val="Man. stra.  Impianti e macchin."/>
      <sheetName val="Attrez. sanit- Computer"/>
      <sheetName val="Automezzi e ambulanze"/>
      <sheetName val="Mobili ed arredi sanitari"/>
      <sheetName val="Macchine d'ufficio-attrez. gen."/>
      <sheetName val="Totali cespiti2000"/>
      <sheetName val="STATO PATRIMONIALE "/>
      <sheetName val="ECONOMICO"/>
      <sheetName val="Mutui"/>
      <sheetName val="Dati per nota integrativa"/>
      <sheetName val="Rettifica dati c.generale"/>
      <sheetName val="Apparec. elettromedicali"/>
      <sheetName val="cespisti dismessi"/>
      <sheetName val="Crediti aditi per via legale"/>
      <sheetName val="elenco gare"/>
      <sheetName val="STATO PATRIMONIALE IN EURO"/>
      <sheetName val="ECONOMICO in Eu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IMPUT PER CE"/>
      <sheetName val="CE"/>
      <sheetName val="CE_MIN"/>
    </sheetNames>
    <sheetDataSet>
      <sheetData sheetId="0" refreshError="1"/>
      <sheetData sheetId="1" refreshError="1">
        <row r="1">
          <cell r="A1" t="str">
            <v>Codice USL/Azienda</v>
          </cell>
          <cell r="B1" t="str">
            <v>BA/1</v>
          </cell>
        </row>
        <row r="3">
          <cell r="A3" t="str">
            <v>Somma di Totale Ce</v>
          </cell>
        </row>
        <row r="4">
          <cell r="A4" t="str">
            <v>Codice Voce Ce</v>
          </cell>
          <cell r="B4" t="str">
            <v>Totale</v>
          </cell>
        </row>
        <row r="5">
          <cell r="A5" t="str">
            <v>A0010</v>
          </cell>
          <cell r="B5">
            <v>130568</v>
          </cell>
        </row>
        <row r="6">
          <cell r="A6" t="str">
            <v>A0020</v>
          </cell>
          <cell r="B6">
            <v>130395</v>
          </cell>
        </row>
        <row r="7">
          <cell r="A7" t="str">
            <v>A0030</v>
          </cell>
          <cell r="B7">
            <v>173</v>
          </cell>
        </row>
        <row r="8">
          <cell r="A8" t="str">
            <v>A0050</v>
          </cell>
          <cell r="B8">
            <v>13014</v>
          </cell>
        </row>
        <row r="9">
          <cell r="A9" t="str">
            <v>A0060</v>
          </cell>
          <cell r="B9">
            <v>11803</v>
          </cell>
        </row>
        <row r="10">
          <cell r="A10" t="str">
            <v>A0070</v>
          </cell>
          <cell r="B10">
            <v>8956</v>
          </cell>
        </row>
        <row r="11">
          <cell r="A11" t="str">
            <v>A0080</v>
          </cell>
          <cell r="B11">
            <v>32</v>
          </cell>
        </row>
        <row r="12">
          <cell r="A12" t="str">
            <v>A0090</v>
          </cell>
          <cell r="B12">
            <v>2815</v>
          </cell>
        </row>
        <row r="13">
          <cell r="A13" t="str">
            <v>A0100</v>
          </cell>
          <cell r="B13">
            <v>575</v>
          </cell>
        </row>
        <row r="14">
          <cell r="A14" t="str">
            <v>A0110</v>
          </cell>
          <cell r="B14">
            <v>608</v>
          </cell>
        </row>
        <row r="15">
          <cell r="A15" t="str">
            <v>A0130</v>
          </cell>
          <cell r="B15">
            <v>2</v>
          </cell>
        </row>
        <row r="16">
          <cell r="A16" t="str">
            <v>A0140</v>
          </cell>
          <cell r="B16">
            <v>26</v>
          </cell>
        </row>
        <row r="17">
          <cell r="A17" t="str">
            <v>A0150</v>
          </cell>
          <cell r="B17">
            <v>198</v>
          </cell>
        </row>
        <row r="18">
          <cell r="A18" t="str">
            <v>A0160</v>
          </cell>
          <cell r="B18">
            <v>900</v>
          </cell>
        </row>
        <row r="19">
          <cell r="A19" t="str">
            <v>A0170</v>
          </cell>
          <cell r="B19">
            <v>492</v>
          </cell>
        </row>
        <row r="20">
          <cell r="A20" t="str">
            <v>A0180</v>
          </cell>
          <cell r="B20">
            <v>492</v>
          </cell>
        </row>
        <row r="21">
          <cell r="A21" t="str">
            <v>A9999</v>
          </cell>
          <cell r="B21">
            <v>145172</v>
          </cell>
        </row>
        <row r="22">
          <cell r="A22" t="str">
            <v>B0010</v>
          </cell>
          <cell r="B22">
            <v>9691</v>
          </cell>
        </row>
        <row r="23">
          <cell r="A23" t="str">
            <v>B0020</v>
          </cell>
          <cell r="B23">
            <v>2620</v>
          </cell>
        </row>
        <row r="24">
          <cell r="A24" t="str">
            <v>B0030</v>
          </cell>
          <cell r="B24">
            <v>636</v>
          </cell>
        </row>
        <row r="25">
          <cell r="A25" t="str">
            <v>B0040</v>
          </cell>
          <cell r="B25">
            <v>317</v>
          </cell>
        </row>
        <row r="26">
          <cell r="A26" t="str">
            <v>B0050</v>
          </cell>
          <cell r="B26">
            <v>1218</v>
          </cell>
        </row>
        <row r="27">
          <cell r="A27" t="str">
            <v>B0060</v>
          </cell>
          <cell r="B27">
            <v>332</v>
          </cell>
        </row>
        <row r="28">
          <cell r="A28" t="str">
            <v>B0070</v>
          </cell>
          <cell r="B28">
            <v>1507</v>
          </cell>
        </row>
        <row r="29">
          <cell r="A29" t="str">
            <v>B0080</v>
          </cell>
          <cell r="B29">
            <v>1978</v>
          </cell>
        </row>
        <row r="30">
          <cell r="A30" t="str">
            <v>B0090</v>
          </cell>
          <cell r="B30">
            <v>1</v>
          </cell>
        </row>
        <row r="31">
          <cell r="A31" t="str">
            <v>B0100</v>
          </cell>
          <cell r="B31">
            <v>2</v>
          </cell>
        </row>
        <row r="32">
          <cell r="A32" t="str">
            <v>B0110</v>
          </cell>
          <cell r="B32">
            <v>219</v>
          </cell>
        </row>
        <row r="33">
          <cell r="A33" t="str">
            <v>B0120</v>
          </cell>
          <cell r="B33">
            <v>124</v>
          </cell>
        </row>
        <row r="34">
          <cell r="A34" t="str">
            <v>B0130</v>
          </cell>
          <cell r="B34">
            <v>555</v>
          </cell>
        </row>
        <row r="35">
          <cell r="A35" t="str">
            <v>B0140</v>
          </cell>
          <cell r="B35">
            <v>93</v>
          </cell>
        </row>
        <row r="36">
          <cell r="A36" t="str">
            <v>B0150</v>
          </cell>
          <cell r="B36">
            <v>7</v>
          </cell>
        </row>
        <row r="37">
          <cell r="A37" t="str">
            <v>B0160</v>
          </cell>
          <cell r="B37">
            <v>3</v>
          </cell>
        </row>
        <row r="38">
          <cell r="A38" t="str">
            <v>B0170</v>
          </cell>
          <cell r="B38">
            <v>1</v>
          </cell>
        </row>
        <row r="39">
          <cell r="A39" t="str">
            <v>B0180</v>
          </cell>
          <cell r="B39">
            <v>3</v>
          </cell>
        </row>
        <row r="40">
          <cell r="A40" t="str">
            <v>B0200</v>
          </cell>
          <cell r="B40">
            <v>82</v>
          </cell>
        </row>
        <row r="41">
          <cell r="A41" t="str">
            <v>B0210</v>
          </cell>
          <cell r="B41">
            <v>75717</v>
          </cell>
        </row>
        <row r="42">
          <cell r="A42" t="str">
            <v>B0220</v>
          </cell>
          <cell r="B42">
            <v>8848</v>
          </cell>
        </row>
        <row r="43">
          <cell r="A43" t="str">
            <v>B0221</v>
          </cell>
          <cell r="B43">
            <v>8848</v>
          </cell>
        </row>
        <row r="44">
          <cell r="A44" t="str">
            <v>B0230</v>
          </cell>
          <cell r="B44">
            <v>25609</v>
          </cell>
        </row>
        <row r="45">
          <cell r="A45" t="str">
            <v>B0231</v>
          </cell>
          <cell r="B45">
            <v>24991</v>
          </cell>
        </row>
        <row r="46">
          <cell r="A46" t="str">
            <v>B0232</v>
          </cell>
          <cell r="B46">
            <v>618</v>
          </cell>
        </row>
        <row r="47">
          <cell r="A47" t="str">
            <v>B0240</v>
          </cell>
          <cell r="B47">
            <v>6179</v>
          </cell>
        </row>
        <row r="48">
          <cell r="A48" t="str">
            <v>B0250</v>
          </cell>
          <cell r="B48">
            <v>2613</v>
          </cell>
        </row>
        <row r="49">
          <cell r="A49" t="str">
            <v>B0280</v>
          </cell>
          <cell r="B49">
            <v>3566</v>
          </cell>
        </row>
        <row r="50">
          <cell r="A50" t="str">
            <v>B0290</v>
          </cell>
          <cell r="B50">
            <v>5564</v>
          </cell>
        </row>
        <row r="51">
          <cell r="A51" t="str">
            <v>B0300</v>
          </cell>
          <cell r="B51">
            <v>838</v>
          </cell>
        </row>
        <row r="52">
          <cell r="A52" t="str">
            <v>B0330</v>
          </cell>
          <cell r="B52">
            <v>4726</v>
          </cell>
        </row>
        <row r="53">
          <cell r="A53" t="str">
            <v>B0340</v>
          </cell>
          <cell r="B53">
            <v>943</v>
          </cell>
        </row>
        <row r="54">
          <cell r="A54" t="str">
            <v>B0350</v>
          </cell>
          <cell r="B54">
            <v>359</v>
          </cell>
        </row>
        <row r="55">
          <cell r="A55" t="str">
            <v>B0380</v>
          </cell>
          <cell r="B55">
            <v>584</v>
          </cell>
        </row>
        <row r="56">
          <cell r="A56" t="str">
            <v>B0390</v>
          </cell>
          <cell r="B56">
            <v>24686</v>
          </cell>
        </row>
        <row r="57">
          <cell r="A57" t="str">
            <v>B0400</v>
          </cell>
          <cell r="B57">
            <v>20729</v>
          </cell>
        </row>
        <row r="58">
          <cell r="A58" t="str">
            <v>B0410</v>
          </cell>
          <cell r="B58">
            <v>33</v>
          </cell>
        </row>
        <row r="59">
          <cell r="A59" t="str">
            <v>B0420</v>
          </cell>
          <cell r="B59">
            <v>3879</v>
          </cell>
        </row>
        <row r="60">
          <cell r="A60" t="str">
            <v>B0430</v>
          </cell>
          <cell r="B60">
            <v>45</v>
          </cell>
        </row>
        <row r="61">
          <cell r="A61" t="str">
            <v>B0440</v>
          </cell>
          <cell r="B61">
            <v>263</v>
          </cell>
        </row>
        <row r="62">
          <cell r="A62" t="str">
            <v>B0451</v>
          </cell>
          <cell r="B62">
            <v>220</v>
          </cell>
        </row>
        <row r="63">
          <cell r="A63" t="str">
            <v>B0460</v>
          </cell>
          <cell r="B63">
            <v>43</v>
          </cell>
        </row>
        <row r="64">
          <cell r="A64" t="str">
            <v>B0470</v>
          </cell>
          <cell r="B64">
            <v>377</v>
          </cell>
        </row>
        <row r="65">
          <cell r="A65" t="str">
            <v>B0480</v>
          </cell>
          <cell r="B65">
            <v>471</v>
          </cell>
        </row>
        <row r="66">
          <cell r="A66" t="str">
            <v>B0490</v>
          </cell>
          <cell r="B66">
            <v>70</v>
          </cell>
        </row>
        <row r="67">
          <cell r="A67" t="str">
            <v>B0500</v>
          </cell>
          <cell r="B67">
            <v>401</v>
          </cell>
        </row>
        <row r="68">
          <cell r="A68" t="str">
            <v>B0510</v>
          </cell>
          <cell r="B68">
            <v>53</v>
          </cell>
        </row>
        <row r="69">
          <cell r="A69" t="str">
            <v>B0530</v>
          </cell>
          <cell r="B69">
            <v>53</v>
          </cell>
        </row>
        <row r="70">
          <cell r="A70" t="str">
            <v>B0540</v>
          </cell>
          <cell r="B70">
            <v>399</v>
          </cell>
        </row>
        <row r="71">
          <cell r="A71" t="str">
            <v>B0550</v>
          </cell>
          <cell r="B71">
            <v>117</v>
          </cell>
        </row>
        <row r="72">
          <cell r="A72" t="str">
            <v>B0570</v>
          </cell>
          <cell r="B72">
            <v>282</v>
          </cell>
        </row>
        <row r="73">
          <cell r="A73" t="str">
            <v>B0580</v>
          </cell>
          <cell r="B73">
            <v>67</v>
          </cell>
        </row>
        <row r="74">
          <cell r="A74" t="str">
            <v>B0590</v>
          </cell>
          <cell r="B74">
            <v>2258</v>
          </cell>
        </row>
        <row r="75">
          <cell r="A75" t="str">
            <v>B0600</v>
          </cell>
          <cell r="B75">
            <v>45</v>
          </cell>
        </row>
        <row r="76">
          <cell r="A76" t="str">
            <v>B0610</v>
          </cell>
          <cell r="B76">
            <v>346</v>
          </cell>
        </row>
        <row r="77">
          <cell r="A77" t="str">
            <v>B0620</v>
          </cell>
          <cell r="B77">
            <v>318</v>
          </cell>
        </row>
        <row r="78">
          <cell r="A78" t="str">
            <v>B0640</v>
          </cell>
          <cell r="B78">
            <v>153</v>
          </cell>
        </row>
        <row r="79">
          <cell r="A79" t="str">
            <v>B0660</v>
          </cell>
          <cell r="B79">
            <v>101</v>
          </cell>
        </row>
        <row r="80">
          <cell r="A80" t="str">
            <v>B0670</v>
          </cell>
          <cell r="B80">
            <v>421</v>
          </cell>
        </row>
        <row r="81">
          <cell r="A81" t="str">
            <v>B0680</v>
          </cell>
          <cell r="B81">
            <v>778</v>
          </cell>
        </row>
        <row r="82">
          <cell r="A82" t="str">
            <v>B0690</v>
          </cell>
          <cell r="B82">
            <v>96</v>
          </cell>
        </row>
        <row r="83">
          <cell r="A83" t="str">
            <v>B0700</v>
          </cell>
          <cell r="B83">
            <v>582</v>
          </cell>
        </row>
        <row r="84">
          <cell r="A84" t="str">
            <v>B0710</v>
          </cell>
          <cell r="B84">
            <v>125</v>
          </cell>
        </row>
        <row r="85">
          <cell r="A85" t="str">
            <v>B0720</v>
          </cell>
          <cell r="B85">
            <v>24</v>
          </cell>
        </row>
        <row r="86">
          <cell r="A86" t="str">
            <v>B0730</v>
          </cell>
          <cell r="B86">
            <v>424</v>
          </cell>
        </row>
        <row r="87">
          <cell r="A87" t="str">
            <v>B0740</v>
          </cell>
          <cell r="B87">
            <v>9</v>
          </cell>
        </row>
        <row r="88">
          <cell r="A88" t="str">
            <v>B0750</v>
          </cell>
          <cell r="B88">
            <v>456</v>
          </cell>
        </row>
        <row r="89">
          <cell r="A89" t="str">
            <v>B0760</v>
          </cell>
          <cell r="B89">
            <v>162</v>
          </cell>
        </row>
        <row r="90">
          <cell r="A90" t="str">
            <v>B0770</v>
          </cell>
          <cell r="B90">
            <v>294</v>
          </cell>
        </row>
        <row r="91">
          <cell r="A91" t="str">
            <v>B0800</v>
          </cell>
          <cell r="B91">
            <v>37173</v>
          </cell>
        </row>
        <row r="92">
          <cell r="A92" t="str">
            <v>B0810</v>
          </cell>
          <cell r="B92">
            <v>103</v>
          </cell>
        </row>
        <row r="93">
          <cell r="A93" t="str">
            <v>B0820</v>
          </cell>
          <cell r="B93">
            <v>6199</v>
          </cell>
        </row>
        <row r="94">
          <cell r="A94" t="str">
            <v>B0830</v>
          </cell>
          <cell r="B94">
            <v>3174</v>
          </cell>
        </row>
        <row r="95">
          <cell r="A95" t="str">
            <v>B0840</v>
          </cell>
          <cell r="B95">
            <v>751</v>
          </cell>
        </row>
        <row r="96">
          <cell r="A96" t="str">
            <v>B0850</v>
          </cell>
          <cell r="B96">
            <v>232</v>
          </cell>
        </row>
        <row r="97">
          <cell r="A97" t="str">
            <v>B0860</v>
          </cell>
          <cell r="B97">
            <v>301</v>
          </cell>
        </row>
        <row r="98">
          <cell r="A98" t="str">
            <v>B0861</v>
          </cell>
          <cell r="B98">
            <v>83</v>
          </cell>
        </row>
        <row r="99">
          <cell r="A99" t="str">
            <v>B0870</v>
          </cell>
          <cell r="B99">
            <v>135</v>
          </cell>
        </row>
        <row r="100">
          <cell r="A100" t="str">
            <v>B0880</v>
          </cell>
          <cell r="B100">
            <v>271</v>
          </cell>
        </row>
        <row r="101">
          <cell r="A101" t="str">
            <v>B0890</v>
          </cell>
          <cell r="B101">
            <v>184</v>
          </cell>
        </row>
        <row r="102">
          <cell r="A102" t="str">
            <v>B0900</v>
          </cell>
          <cell r="B102">
            <v>184</v>
          </cell>
        </row>
        <row r="103">
          <cell r="A103" t="str">
            <v>B0920</v>
          </cell>
          <cell r="B103">
            <v>913</v>
          </cell>
        </row>
        <row r="104">
          <cell r="A104" t="str">
            <v>B9999</v>
          </cell>
          <cell r="B104">
            <v>135214</v>
          </cell>
        </row>
        <row r="105">
          <cell r="A105" t="str">
            <v>C0060</v>
          </cell>
          <cell r="B105">
            <v>38</v>
          </cell>
        </row>
        <row r="106">
          <cell r="A106" t="str">
            <v>C0070</v>
          </cell>
          <cell r="B106">
            <v>5</v>
          </cell>
        </row>
        <row r="107">
          <cell r="A107" t="str">
            <v>C0090</v>
          </cell>
          <cell r="B107">
            <v>33</v>
          </cell>
        </row>
        <row r="108">
          <cell r="A108" t="str">
            <v>C9999</v>
          </cell>
          <cell r="B108">
            <v>-38</v>
          </cell>
        </row>
        <row r="109">
          <cell r="A109" t="str">
            <v>E0070</v>
          </cell>
          <cell r="B109">
            <v>-885</v>
          </cell>
        </row>
        <row r="110">
          <cell r="A110" t="str">
            <v>E0080</v>
          </cell>
          <cell r="B110">
            <v>39</v>
          </cell>
        </row>
        <row r="111">
          <cell r="A111" t="str">
            <v>E0081</v>
          </cell>
          <cell r="B111">
            <v>29</v>
          </cell>
        </row>
        <row r="112">
          <cell r="A112" t="str">
            <v>E0090</v>
          </cell>
          <cell r="B112">
            <v>953</v>
          </cell>
        </row>
        <row r="113">
          <cell r="A113" t="str">
            <v>E9999</v>
          </cell>
          <cell r="B113">
            <v>-885</v>
          </cell>
        </row>
        <row r="114">
          <cell r="A114" t="str">
            <v>X0010</v>
          </cell>
          <cell r="B114">
            <v>9035</v>
          </cell>
        </row>
        <row r="115">
          <cell r="A115" t="str">
            <v>Y0010</v>
          </cell>
          <cell r="B115">
            <v>3163</v>
          </cell>
        </row>
        <row r="116">
          <cell r="A116" t="str">
            <v>Y0020</v>
          </cell>
          <cell r="B116">
            <v>94</v>
          </cell>
        </row>
        <row r="117">
          <cell r="A117" t="str">
            <v>Y9999</v>
          </cell>
          <cell r="B117">
            <v>3257</v>
          </cell>
        </row>
        <row r="118">
          <cell r="A118" t="str">
            <v>Z9999</v>
          </cell>
          <cell r="B118">
            <v>5778</v>
          </cell>
        </row>
        <row r="119">
          <cell r="A119" t="str">
            <v>Totale complessivo</v>
          </cell>
          <cell r="B119">
            <v>899926</v>
          </cell>
        </row>
        <row r="120">
          <cell r="A120" t="str">
            <v>X0010</v>
          </cell>
          <cell r="B120">
            <v>-2432</v>
          </cell>
        </row>
        <row r="121">
          <cell r="A121" t="str">
            <v>Y0010</v>
          </cell>
          <cell r="B121">
            <v>6828</v>
          </cell>
        </row>
        <row r="122">
          <cell r="A122" t="str">
            <v>Y0020</v>
          </cell>
          <cell r="B122">
            <v>656</v>
          </cell>
        </row>
        <row r="123">
          <cell r="A123" t="str">
            <v>Y9999</v>
          </cell>
          <cell r="B123">
            <v>7484</v>
          </cell>
        </row>
        <row r="124">
          <cell r="A124" t="str">
            <v>Z9999</v>
          </cell>
          <cell r="B124">
            <v>-9916</v>
          </cell>
        </row>
        <row r="125">
          <cell r="A125" t="str">
            <v>Totale complessivo</v>
          </cell>
          <cell r="B125">
            <v>2622227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LEGGIMI"/>
      <sheetName val="Prospetto  interno"/>
      <sheetName val="Riepilogativo tendenziale"/>
      <sheetName val="Riepilogativo programmatico"/>
      <sheetName val="Prospetto riepilogativo"/>
      <sheetName val="Spesa per funzioni quadro"/>
      <sheetName val="Spesa per funzioni"/>
      <sheetName val="Note spesa"/>
      <sheetName val="vacanza tend Rgs"/>
      <sheetName val="vacanza tend 13 Rgs"/>
      <sheetName val="medie prog"/>
      <sheetName val="medie prog 13"/>
      <sheetName val="cons progr"/>
      <sheetName val="cons progr 13"/>
      <sheetName val="medie tend"/>
      <sheetName val="medie tend 13"/>
      <sheetName val="vacanza tendenziale"/>
      <sheetName val="vacanza tendenziale 13"/>
      <sheetName val="medie tend Rgs"/>
      <sheetName val="medie tend Rgs infl"/>
      <sheetName val="cons tend"/>
      <sheetName val="cons tend 13"/>
      <sheetName val="Foglio1"/>
      <sheetName val="parametri progr"/>
      <sheetName val="parametri tend"/>
      <sheetName val="parametri Rgs"/>
      <sheetName val="output vacanza 13 base Rgs"/>
      <sheetName val="output vacanza 13"/>
      <sheetName val="output vacanza"/>
      <sheetName val="output vacanza base Rgs"/>
      <sheetName val="output contratti"/>
      <sheetName val="output quadro"/>
      <sheetName val="output pil2"/>
      <sheetName val="otuput schema2"/>
      <sheetName val="output pil"/>
      <sheetName val="parametri"/>
      <sheetName val="output contratti 13"/>
      <sheetName val="vacanza programmatico"/>
      <sheetName val="output vacanza IN (2)"/>
      <sheetName val="output vacanza IN"/>
      <sheetName val="CE 2008"/>
      <sheetName val="WorkCap"/>
      <sheetName val="Newco"/>
      <sheetName val="A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1">
          <cell r="I11">
            <v>1</v>
          </cell>
          <cell r="J11">
            <v>1</v>
          </cell>
          <cell r="K11">
            <v>1</v>
          </cell>
        </row>
        <row r="16">
          <cell r="I16">
            <v>4.2431372628119579E-2</v>
          </cell>
          <cell r="J16">
            <v>4.2273778263924866E-2</v>
          </cell>
          <cell r="K16">
            <v>4.3127152103565436E-2</v>
          </cell>
        </row>
        <row r="20">
          <cell r="I20">
            <v>1</v>
          </cell>
          <cell r="J20">
            <v>1</v>
          </cell>
          <cell r="K20">
            <v>1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Quadro programmatico 19-9-2005"/>
      <sheetName val="Previsione"/>
      <sheetName val="differenza DPEF 2006-2009"/>
      <sheetName val="Personale"/>
      <sheetName val="Convenzioni"/>
      <sheetName val="Igop contratto 2004-2005"/>
      <sheetName val="CCNL 2004-2005"/>
      <sheetName val="Personale Igop"/>
      <sheetName val="SISAC"/>
    </sheetNames>
    <sheetDataSet>
      <sheetData sheetId="0">
        <row r="6">
          <cell r="D6">
            <v>2.6000000000000002E-2</v>
          </cell>
          <cell r="E6">
            <v>2.7000000000000003E-2</v>
          </cell>
          <cell r="F6">
            <v>1.7000000000000001E-2</v>
          </cell>
          <cell r="G6">
            <v>2.6000000000000002E-2</v>
          </cell>
          <cell r="H6">
            <v>1.7000000000000001E-2</v>
          </cell>
          <cell r="I6">
            <v>1.6E-2</v>
          </cell>
          <cell r="J6">
            <v>1.4999999999999999E-2</v>
          </cell>
          <cell r="K6">
            <v>1.3999999999999999E-2</v>
          </cell>
          <cell r="L6">
            <v>1.3999999999999999E-2</v>
          </cell>
          <cell r="M6">
            <v>1.3999999999999999E-2</v>
          </cell>
        </row>
        <row r="8">
          <cell r="D8">
            <v>2.6000000000000002E-2</v>
          </cell>
          <cell r="E8">
            <v>2.7000000000000003E-2</v>
          </cell>
          <cell r="F8">
            <v>2.4E-2</v>
          </cell>
          <cell r="G8">
            <v>2.6000000000000002E-2</v>
          </cell>
          <cell r="H8">
            <v>2.1436737976457409E-2</v>
          </cell>
          <cell r="I8">
            <v>0.02</v>
          </cell>
          <cell r="J8">
            <v>2.1999999999999999E-2</v>
          </cell>
          <cell r="K8">
            <v>2.1000000000000001E-2</v>
          </cell>
          <cell r="L8">
            <v>1.9E-2</v>
          </cell>
        </row>
        <row r="13">
          <cell r="D13">
            <v>5.2845537389423658E-2</v>
          </cell>
          <cell r="E13">
            <v>4.45658552176178E-2</v>
          </cell>
          <cell r="F13">
            <v>3.4381478071190408E-2</v>
          </cell>
          <cell r="G13">
            <v>3.2133503751500481E-2</v>
          </cell>
          <cell r="H13">
            <v>3.8739179864266449E-2</v>
          </cell>
          <cell r="J13">
            <v>3.717155432832997E-2</v>
          </cell>
          <cell r="K13">
            <v>3.75389253996532E-2</v>
          </cell>
          <cell r="L13">
            <v>3.7163163411764844E-2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113"/>
  <sheetViews>
    <sheetView showGridLines="0" tabSelected="1" zoomScaleNormal="100" zoomScaleSheetLayoutView="70" workbookViewId="0">
      <pane ySplit="1" topLeftCell="A2" activePane="bottomLeft" state="frozen"/>
      <selection pane="bottomLeft" activeCell="A2" sqref="A1:D1048576"/>
    </sheetView>
  </sheetViews>
  <sheetFormatPr defaultColWidth="9.140625" defaultRowHeight="15"/>
  <cols>
    <col min="1" max="1" width="9.140625" style="294"/>
    <col min="2" max="2" width="74.28515625" style="295" customWidth="1"/>
    <col min="3" max="3" width="13.85546875" style="296" customWidth="1"/>
    <col min="4" max="4" width="10.85546875" style="296" bestFit="1" customWidth="1"/>
    <col min="5" max="16384" width="9.140625" style="211"/>
  </cols>
  <sheetData>
    <row r="1" spans="1:4">
      <c r="A1" s="299" t="s">
        <v>813</v>
      </c>
      <c r="B1" s="299"/>
      <c r="C1" s="210" t="s">
        <v>856</v>
      </c>
      <c r="D1" s="210" t="s">
        <v>814</v>
      </c>
    </row>
    <row r="2" spans="1:4" s="212" customFormat="1">
      <c r="A2" s="256"/>
      <c r="B2" s="257"/>
      <c r="C2" s="258"/>
      <c r="D2" s="258">
        <v>0</v>
      </c>
    </row>
    <row r="3" spans="1:4" s="212" customFormat="1">
      <c r="A3" s="259" t="s">
        <v>742</v>
      </c>
      <c r="B3" s="260"/>
      <c r="C3" s="261"/>
      <c r="D3" s="261">
        <v>0</v>
      </c>
    </row>
    <row r="4" spans="1:4" s="212" customFormat="1">
      <c r="A4" s="262" t="s">
        <v>743</v>
      </c>
      <c r="B4" s="263" t="s">
        <v>744</v>
      </c>
      <c r="C4" s="264">
        <v>2810707.0799999903</v>
      </c>
      <c r="D4" s="264">
        <v>16598439.999999998</v>
      </c>
    </row>
    <row r="5" spans="1:4" s="212" customFormat="1">
      <c r="A5" s="262"/>
      <c r="B5" s="223" t="s">
        <v>745</v>
      </c>
      <c r="C5" s="264"/>
      <c r="D5" s="264">
        <v>0</v>
      </c>
    </row>
    <row r="6" spans="1:4" s="212" customFormat="1">
      <c r="A6" s="265" t="s">
        <v>743</v>
      </c>
      <c r="B6" s="266" t="s">
        <v>746</v>
      </c>
      <c r="C6" s="264">
        <v>0</v>
      </c>
      <c r="D6" s="264">
        <v>0</v>
      </c>
    </row>
    <row r="7" spans="1:4" s="212" customFormat="1">
      <c r="A7" s="265" t="s">
        <v>743</v>
      </c>
      <c r="B7" s="266" t="s">
        <v>747</v>
      </c>
      <c r="C7" s="264">
        <v>0</v>
      </c>
      <c r="D7" s="264">
        <v>0</v>
      </c>
    </row>
    <row r="8" spans="1:4" s="212" customFormat="1">
      <c r="A8" s="265" t="s">
        <v>743</v>
      </c>
      <c r="B8" s="266" t="s">
        <v>748</v>
      </c>
      <c r="C8" s="264">
        <v>0</v>
      </c>
      <c r="D8" s="264">
        <v>0</v>
      </c>
    </row>
    <row r="9" spans="1:4" s="212" customFormat="1">
      <c r="A9" s="259" t="s">
        <v>749</v>
      </c>
      <c r="B9" s="267"/>
      <c r="C9" s="268">
        <f>SUM(C6:C8)</f>
        <v>0</v>
      </c>
      <c r="D9" s="268">
        <v>0</v>
      </c>
    </row>
    <row r="10" spans="1:4" s="212" customFormat="1">
      <c r="A10" s="265" t="s">
        <v>750</v>
      </c>
      <c r="B10" s="266" t="s">
        <v>751</v>
      </c>
      <c r="C10" s="264">
        <v>0</v>
      </c>
      <c r="D10" s="264">
        <v>0</v>
      </c>
    </row>
    <row r="11" spans="1:4" s="212" customFormat="1" ht="22.5">
      <c r="A11" s="265" t="s">
        <v>750</v>
      </c>
      <c r="B11" s="266" t="s">
        <v>752</v>
      </c>
      <c r="C11" s="264">
        <v>0</v>
      </c>
      <c r="D11" s="264">
        <v>0</v>
      </c>
    </row>
    <row r="12" spans="1:4" s="212" customFormat="1">
      <c r="A12" s="259" t="s">
        <v>815</v>
      </c>
      <c r="B12" s="267"/>
      <c r="C12" s="268">
        <v>0</v>
      </c>
      <c r="D12" s="268">
        <v>0</v>
      </c>
    </row>
    <row r="13" spans="1:4" s="212" customFormat="1">
      <c r="A13" s="265" t="s">
        <v>743</v>
      </c>
      <c r="B13" s="269" t="s">
        <v>753</v>
      </c>
      <c r="C13" s="264">
        <v>0</v>
      </c>
      <c r="D13" s="264">
        <v>0</v>
      </c>
    </row>
    <row r="14" spans="1:4" s="212" customFormat="1">
      <c r="A14" s="265" t="s">
        <v>750</v>
      </c>
      <c r="B14" s="266" t="s">
        <v>754</v>
      </c>
      <c r="C14" s="264">
        <v>0</v>
      </c>
      <c r="D14" s="264">
        <v>0</v>
      </c>
    </row>
    <row r="15" spans="1:4" s="212" customFormat="1">
      <c r="A15" s="265" t="s">
        <v>743</v>
      </c>
      <c r="B15" s="269" t="s">
        <v>755</v>
      </c>
      <c r="C15" s="264">
        <v>0</v>
      </c>
      <c r="D15" s="264">
        <v>0</v>
      </c>
    </row>
    <row r="16" spans="1:4" s="212" customFormat="1">
      <c r="A16" s="265" t="s">
        <v>750</v>
      </c>
      <c r="B16" s="266" t="s">
        <v>756</v>
      </c>
      <c r="C16" s="264">
        <v>0</v>
      </c>
      <c r="D16" s="264">
        <v>0</v>
      </c>
    </row>
    <row r="17" spans="1:4" s="212" customFormat="1">
      <c r="A17" s="259" t="s">
        <v>757</v>
      </c>
      <c r="B17" s="267"/>
      <c r="C17" s="268">
        <v>0</v>
      </c>
      <c r="D17" s="268">
        <v>0</v>
      </c>
    </row>
    <row r="18" spans="1:4" s="212" customFormat="1">
      <c r="A18" s="265" t="s">
        <v>758</v>
      </c>
      <c r="B18" s="266" t="s">
        <v>759</v>
      </c>
      <c r="C18" s="264">
        <v>0</v>
      </c>
      <c r="D18" s="264">
        <v>0</v>
      </c>
    </row>
    <row r="19" spans="1:4" s="212" customFormat="1">
      <c r="A19" s="265" t="s">
        <v>743</v>
      </c>
      <c r="B19" s="269" t="s">
        <v>760</v>
      </c>
      <c r="C19" s="264">
        <v>0</v>
      </c>
      <c r="D19" s="264">
        <v>0</v>
      </c>
    </row>
    <row r="20" spans="1:4" s="212" customFormat="1">
      <c r="A20" s="270" t="s">
        <v>750</v>
      </c>
      <c r="B20" s="271" t="s">
        <v>816</v>
      </c>
      <c r="C20" s="264">
        <v>0</v>
      </c>
      <c r="D20" s="264">
        <v>0</v>
      </c>
    </row>
    <row r="21" spans="1:4" s="212" customFormat="1">
      <c r="A21" s="259" t="s">
        <v>761</v>
      </c>
      <c r="B21" s="267"/>
      <c r="C21" s="268">
        <v>0</v>
      </c>
      <c r="D21" s="268">
        <v>0</v>
      </c>
    </row>
    <row r="22" spans="1:4" s="212" customFormat="1">
      <c r="A22" s="265" t="s">
        <v>743</v>
      </c>
      <c r="B22" s="269" t="s">
        <v>762</v>
      </c>
      <c r="C22" s="264">
        <v>10744263.07</v>
      </c>
      <c r="D22" s="264">
        <v>8613400</v>
      </c>
    </row>
    <row r="23" spans="1:4" s="212" customFormat="1">
      <c r="A23" s="265" t="s">
        <v>750</v>
      </c>
      <c r="B23" s="266" t="s">
        <v>763</v>
      </c>
      <c r="C23" s="264">
        <v>5232051.7272029817</v>
      </c>
      <c r="D23" s="264">
        <v>-19912805.719999995</v>
      </c>
    </row>
    <row r="24" spans="1:4" s="212" customFormat="1">
      <c r="A24" s="259" t="s">
        <v>764</v>
      </c>
      <c r="B24" s="267"/>
      <c r="C24" s="268">
        <f>+C22-C23</f>
        <v>5512211.3427970186</v>
      </c>
      <c r="D24" s="268">
        <v>28526205.719999999</v>
      </c>
    </row>
    <row r="25" spans="1:4" s="212" customFormat="1">
      <c r="A25" s="272" t="s">
        <v>765</v>
      </c>
      <c r="B25" s="273"/>
      <c r="C25" s="274">
        <f>+C24+C4</f>
        <v>8322918.4227970093</v>
      </c>
      <c r="D25" s="274">
        <v>45124645.719999999</v>
      </c>
    </row>
    <row r="26" spans="1:4" s="212" customFormat="1">
      <c r="A26" s="275"/>
      <c r="B26" s="276"/>
      <c r="C26" s="264"/>
      <c r="D26" s="264">
        <v>0</v>
      </c>
    </row>
    <row r="27" spans="1:4" s="212" customFormat="1" ht="22.5">
      <c r="A27" s="265" t="s">
        <v>766</v>
      </c>
      <c r="B27" s="277" t="s">
        <v>767</v>
      </c>
      <c r="C27" s="298">
        <v>18724.730000004172</v>
      </c>
      <c r="D27" s="278">
        <v>-43540250.020599678</v>
      </c>
    </row>
    <row r="28" spans="1:4" s="212" customFormat="1">
      <c r="A28" s="265" t="s">
        <v>766</v>
      </c>
      <c r="B28" s="277" t="s">
        <v>768</v>
      </c>
      <c r="C28" s="264">
        <v>0</v>
      </c>
      <c r="D28" s="264">
        <v>0</v>
      </c>
    </row>
    <row r="29" spans="1:4" s="212" customFormat="1">
      <c r="A29" s="265" t="s">
        <v>766</v>
      </c>
      <c r="B29" s="277" t="s">
        <v>769</v>
      </c>
      <c r="C29" s="264">
        <v>-22211108.378053159</v>
      </c>
      <c r="D29" s="264">
        <v>-5732547.1299999915</v>
      </c>
    </row>
    <row r="30" spans="1:4" s="212" customFormat="1">
      <c r="A30" s="265" t="s">
        <v>766</v>
      </c>
      <c r="B30" s="277" t="s">
        <v>770</v>
      </c>
      <c r="C30" s="264"/>
      <c r="D30" s="264">
        <v>0</v>
      </c>
    </row>
    <row r="31" spans="1:4" s="212" customFormat="1">
      <c r="A31" s="265" t="s">
        <v>766</v>
      </c>
      <c r="B31" s="277" t="s">
        <v>771</v>
      </c>
      <c r="C31" s="264">
        <v>13674732.610000014</v>
      </c>
      <c r="D31" s="264">
        <v>13198753.572085857</v>
      </c>
    </row>
    <row r="32" spans="1:4" s="212" customFormat="1">
      <c r="A32" s="265" t="s">
        <v>766</v>
      </c>
      <c r="B32" s="277" t="s">
        <v>772</v>
      </c>
      <c r="C32" s="264">
        <v>0</v>
      </c>
      <c r="D32" s="264">
        <v>0</v>
      </c>
    </row>
    <row r="33" spans="1:4" s="212" customFormat="1" ht="13.5" customHeight="1">
      <c r="A33" s="265" t="s">
        <v>766</v>
      </c>
      <c r="B33" s="277" t="s">
        <v>773</v>
      </c>
      <c r="C33" s="264">
        <v>0</v>
      </c>
      <c r="D33" s="264">
        <v>0</v>
      </c>
    </row>
    <row r="34" spans="1:4" s="212" customFormat="1">
      <c r="A34" s="265" t="s">
        <v>766</v>
      </c>
      <c r="B34" s="277" t="s">
        <v>774</v>
      </c>
      <c r="C34" s="264">
        <v>0</v>
      </c>
      <c r="D34" s="264">
        <v>0</v>
      </c>
    </row>
    <row r="35" spans="1:4" s="212" customFormat="1">
      <c r="A35" s="262" t="s">
        <v>766</v>
      </c>
      <c r="B35" s="263" t="s">
        <v>817</v>
      </c>
      <c r="C35" s="279">
        <f>SUM(C27:C34)</f>
        <v>-8517651.03805314</v>
      </c>
      <c r="D35" s="279">
        <v>-36074043.578513809</v>
      </c>
    </row>
    <row r="36" spans="1:4" s="212" customFormat="1">
      <c r="A36" s="265" t="s">
        <v>766</v>
      </c>
      <c r="B36" s="269" t="s">
        <v>775</v>
      </c>
      <c r="C36" s="264">
        <v>0</v>
      </c>
      <c r="D36" s="264">
        <v>0</v>
      </c>
    </row>
    <row r="37" spans="1:4" s="212" customFormat="1">
      <c r="A37" s="265" t="s">
        <v>766</v>
      </c>
      <c r="B37" s="277" t="s">
        <v>818</v>
      </c>
      <c r="C37" s="264">
        <v>-4934974.744743526</v>
      </c>
      <c r="D37" s="264">
        <v>37208124.099399984</v>
      </c>
    </row>
    <row r="38" spans="1:4" s="212" customFormat="1">
      <c r="A38" s="265" t="s">
        <v>766</v>
      </c>
      <c r="B38" s="277" t="s">
        <v>819</v>
      </c>
      <c r="C38" s="264">
        <v>0</v>
      </c>
      <c r="D38" s="264">
        <v>-2680049.9999999991</v>
      </c>
    </row>
    <row r="39" spans="1:4" s="212" customFormat="1">
      <c r="A39" s="265" t="s">
        <v>766</v>
      </c>
      <c r="B39" s="277" t="s">
        <v>776</v>
      </c>
      <c r="C39" s="264">
        <v>0</v>
      </c>
      <c r="D39" s="264">
        <v>0</v>
      </c>
    </row>
    <row r="40" spans="1:4" s="212" customFormat="1">
      <c r="A40" s="265" t="s">
        <v>766</v>
      </c>
      <c r="B40" s="277" t="s">
        <v>820</v>
      </c>
      <c r="C40" s="264">
        <v>0</v>
      </c>
      <c r="D40" s="264">
        <v>0</v>
      </c>
    </row>
    <row r="41" spans="1:4" s="212" customFormat="1" ht="22.5">
      <c r="A41" s="265" t="s">
        <v>766</v>
      </c>
      <c r="B41" s="277" t="s">
        <v>821</v>
      </c>
      <c r="C41" s="264">
        <v>0</v>
      </c>
      <c r="D41" s="264">
        <v>0</v>
      </c>
    </row>
    <row r="42" spans="1:4" s="212" customFormat="1">
      <c r="A42" s="265" t="s">
        <v>766</v>
      </c>
      <c r="B42" s="277" t="s">
        <v>822</v>
      </c>
      <c r="C42" s="264">
        <v>0</v>
      </c>
      <c r="D42" s="264">
        <v>0</v>
      </c>
    </row>
    <row r="43" spans="1:4" s="212" customFormat="1">
      <c r="A43" s="265" t="s">
        <v>766</v>
      </c>
      <c r="B43" s="277" t="s">
        <v>777</v>
      </c>
      <c r="C43" s="264">
        <v>0</v>
      </c>
      <c r="D43" s="264">
        <v>0</v>
      </c>
    </row>
    <row r="44" spans="1:4" s="212" customFormat="1">
      <c r="A44" s="265" t="s">
        <v>766</v>
      </c>
      <c r="B44" s="277" t="s">
        <v>823</v>
      </c>
      <c r="C44" s="264">
        <v>-20396557.067759395</v>
      </c>
      <c r="D44" s="264">
        <v>-29154000</v>
      </c>
    </row>
    <row r="45" spans="1:4" s="212" customFormat="1">
      <c r="A45" s="265" t="s">
        <v>766</v>
      </c>
      <c r="B45" s="277" t="s">
        <v>778</v>
      </c>
      <c r="C45" s="264">
        <v>0</v>
      </c>
      <c r="D45" s="264">
        <v>0</v>
      </c>
    </row>
    <row r="46" spans="1:4" s="212" customFormat="1">
      <c r="A46" s="265" t="s">
        <v>766</v>
      </c>
      <c r="B46" s="277" t="s">
        <v>779</v>
      </c>
      <c r="C46" s="264">
        <v>0</v>
      </c>
      <c r="D46" s="264">
        <v>0</v>
      </c>
    </row>
    <row r="47" spans="1:4" s="212" customFormat="1">
      <c r="A47" s="265" t="s">
        <v>766</v>
      </c>
      <c r="B47" s="277" t="s">
        <v>780</v>
      </c>
      <c r="C47" s="264">
        <v>0</v>
      </c>
      <c r="D47" s="264">
        <v>0</v>
      </c>
    </row>
    <row r="48" spans="1:4" s="212" customFormat="1">
      <c r="A48" s="265" t="s">
        <v>766</v>
      </c>
      <c r="B48" s="277" t="s">
        <v>781</v>
      </c>
      <c r="C48" s="264">
        <v>0</v>
      </c>
      <c r="D48" s="264">
        <v>0</v>
      </c>
    </row>
    <row r="49" spans="1:4" s="212" customFormat="1">
      <c r="A49" s="265" t="s">
        <v>766</v>
      </c>
      <c r="B49" s="277" t="s">
        <v>782</v>
      </c>
      <c r="C49" s="264">
        <v>-1720695.1300000001</v>
      </c>
      <c r="D49" s="264">
        <v>0</v>
      </c>
    </row>
    <row r="50" spans="1:4" s="212" customFormat="1">
      <c r="A50" s="262" t="s">
        <v>766</v>
      </c>
      <c r="B50" s="263" t="s">
        <v>783</v>
      </c>
      <c r="C50" s="279">
        <f>SUM(C36:C49)</f>
        <v>-27052226.94250292</v>
      </c>
      <c r="D50" s="279">
        <v>5374074.0993999792</v>
      </c>
    </row>
    <row r="51" spans="1:4" s="212" customFormat="1">
      <c r="A51" s="270" t="s">
        <v>766</v>
      </c>
      <c r="B51" s="277" t="s">
        <v>784</v>
      </c>
      <c r="C51" s="264">
        <v>0</v>
      </c>
      <c r="D51" s="264">
        <v>0</v>
      </c>
    </row>
    <row r="52" spans="1:4" s="212" customFormat="1">
      <c r="A52" s="270" t="s">
        <v>766</v>
      </c>
      <c r="B52" s="277" t="s">
        <v>785</v>
      </c>
      <c r="C52" s="264">
        <v>0</v>
      </c>
      <c r="D52" s="264">
        <v>0</v>
      </c>
    </row>
    <row r="53" spans="1:4" s="255" customFormat="1">
      <c r="A53" s="262" t="s">
        <v>766</v>
      </c>
      <c r="B53" s="223" t="s">
        <v>786</v>
      </c>
      <c r="C53" s="279">
        <v>0</v>
      </c>
      <c r="D53" s="279">
        <v>0</v>
      </c>
    </row>
    <row r="54" spans="1:4" s="255" customFormat="1">
      <c r="A54" s="262" t="s">
        <v>766</v>
      </c>
      <c r="B54" s="263" t="s">
        <v>787</v>
      </c>
      <c r="C54" s="279">
        <v>0</v>
      </c>
      <c r="D54" s="279">
        <v>0</v>
      </c>
    </row>
    <row r="55" spans="1:4" s="255" customFormat="1">
      <c r="A55" s="272" t="s">
        <v>788</v>
      </c>
      <c r="B55" s="273"/>
      <c r="C55" s="274">
        <f>+C50+C35</f>
        <v>-35569877.980556056</v>
      </c>
      <c r="D55" s="274">
        <v>14424676.240886169</v>
      </c>
    </row>
    <row r="56" spans="1:4" s="212" customFormat="1">
      <c r="A56" s="275"/>
      <c r="B56" s="276"/>
      <c r="C56" s="264"/>
      <c r="D56" s="264">
        <v>0</v>
      </c>
    </row>
    <row r="57" spans="1:4" s="212" customFormat="1">
      <c r="A57" s="259" t="s">
        <v>824</v>
      </c>
      <c r="B57" s="260"/>
      <c r="C57" s="261"/>
      <c r="D57" s="261">
        <v>0</v>
      </c>
    </row>
    <row r="58" spans="1:4" s="212" customFormat="1">
      <c r="A58" s="265" t="s">
        <v>750</v>
      </c>
      <c r="B58" s="266" t="s">
        <v>789</v>
      </c>
      <c r="C58" s="264">
        <v>0</v>
      </c>
      <c r="D58" s="264">
        <v>0</v>
      </c>
    </row>
    <row r="59" spans="1:4" s="212" customFormat="1">
      <c r="A59" s="265" t="s">
        <v>750</v>
      </c>
      <c r="B59" s="266" t="s">
        <v>790</v>
      </c>
      <c r="C59" s="264">
        <v>0</v>
      </c>
      <c r="D59" s="264">
        <v>0</v>
      </c>
    </row>
    <row r="60" spans="1:4" s="212" customFormat="1">
      <c r="A60" s="265" t="s">
        <v>750</v>
      </c>
      <c r="B60" s="266" t="s">
        <v>791</v>
      </c>
      <c r="C60" s="264">
        <v>0</v>
      </c>
      <c r="D60" s="264">
        <v>0</v>
      </c>
    </row>
    <row r="61" spans="1:4" s="212" customFormat="1">
      <c r="A61" s="265" t="s">
        <v>750</v>
      </c>
      <c r="B61" s="266" t="s">
        <v>825</v>
      </c>
      <c r="C61" s="264">
        <v>0</v>
      </c>
      <c r="D61" s="264">
        <v>0</v>
      </c>
    </row>
    <row r="62" spans="1:4" s="212" customFormat="1">
      <c r="A62" s="265" t="s">
        <v>750</v>
      </c>
      <c r="B62" s="266" t="s">
        <v>792</v>
      </c>
      <c r="C62" s="264">
        <v>0</v>
      </c>
      <c r="D62" s="264">
        <v>0</v>
      </c>
    </row>
    <row r="63" spans="1:4" s="212" customFormat="1">
      <c r="A63" s="280" t="s">
        <v>750</v>
      </c>
      <c r="B63" s="223" t="s">
        <v>826</v>
      </c>
      <c r="C63" s="279">
        <v>0</v>
      </c>
      <c r="D63" s="279">
        <v>0</v>
      </c>
    </row>
    <row r="64" spans="1:4" s="212" customFormat="1">
      <c r="A64" s="265" t="s">
        <v>743</v>
      </c>
      <c r="B64" s="266" t="s">
        <v>793</v>
      </c>
      <c r="C64" s="264">
        <v>0</v>
      </c>
      <c r="D64" s="264">
        <v>0</v>
      </c>
    </row>
    <row r="65" spans="1:4" s="212" customFormat="1">
      <c r="A65" s="265" t="s">
        <v>743</v>
      </c>
      <c r="B65" s="266" t="s">
        <v>794</v>
      </c>
      <c r="C65" s="264">
        <v>0</v>
      </c>
      <c r="D65" s="264">
        <v>0</v>
      </c>
    </row>
    <row r="66" spans="1:4" s="212" customFormat="1">
      <c r="A66" s="265" t="s">
        <v>743</v>
      </c>
      <c r="B66" s="266" t="s">
        <v>795</v>
      </c>
      <c r="C66" s="264">
        <v>0</v>
      </c>
      <c r="D66" s="264">
        <v>0</v>
      </c>
    </row>
    <row r="67" spans="1:4" s="212" customFormat="1">
      <c r="A67" s="265" t="s">
        <v>743</v>
      </c>
      <c r="B67" s="266" t="s">
        <v>796</v>
      </c>
      <c r="C67" s="264">
        <v>0</v>
      </c>
      <c r="D67" s="264">
        <v>0</v>
      </c>
    </row>
    <row r="68" spans="1:4" s="212" customFormat="1">
      <c r="A68" s="265" t="s">
        <v>743</v>
      </c>
      <c r="B68" s="266" t="s">
        <v>797</v>
      </c>
      <c r="C68" s="264">
        <v>0</v>
      </c>
      <c r="D68" s="264">
        <v>0</v>
      </c>
    </row>
    <row r="69" spans="1:4" s="212" customFormat="1">
      <c r="A69" s="280" t="s">
        <v>743</v>
      </c>
      <c r="B69" s="223" t="s">
        <v>827</v>
      </c>
      <c r="C69" s="279">
        <v>0</v>
      </c>
      <c r="D69" s="279">
        <v>0</v>
      </c>
    </row>
    <row r="70" spans="1:4" s="212" customFormat="1">
      <c r="A70" s="265" t="s">
        <v>750</v>
      </c>
      <c r="B70" s="266" t="s">
        <v>828</v>
      </c>
      <c r="C70" s="264">
        <v>0</v>
      </c>
      <c r="D70" s="264">
        <v>0</v>
      </c>
    </row>
    <row r="71" spans="1:4" s="212" customFormat="1">
      <c r="A71" s="265" t="s">
        <v>750</v>
      </c>
      <c r="B71" s="266" t="s">
        <v>829</v>
      </c>
      <c r="C71" s="264">
        <v>0</v>
      </c>
      <c r="D71" s="264">
        <v>0</v>
      </c>
    </row>
    <row r="72" spans="1:4" s="212" customFormat="1">
      <c r="A72" s="265" t="s">
        <v>750</v>
      </c>
      <c r="B72" s="266" t="s">
        <v>830</v>
      </c>
      <c r="C72" s="264">
        <v>0</v>
      </c>
      <c r="D72" s="264">
        <v>0</v>
      </c>
    </row>
    <row r="73" spans="1:4" s="212" customFormat="1">
      <c r="A73" s="265" t="s">
        <v>750</v>
      </c>
      <c r="B73" s="266" t="s">
        <v>831</v>
      </c>
      <c r="C73" s="264">
        <v>0</v>
      </c>
      <c r="D73" s="264">
        <v>0</v>
      </c>
    </row>
    <row r="74" spans="1:4" s="212" customFormat="1">
      <c r="A74" s="265" t="s">
        <v>750</v>
      </c>
      <c r="B74" s="266" t="s">
        <v>832</v>
      </c>
      <c r="C74" s="264">
        <v>0</v>
      </c>
      <c r="D74" s="264">
        <v>0</v>
      </c>
    </row>
    <row r="75" spans="1:4" s="212" customFormat="1">
      <c r="A75" s="265" t="s">
        <v>750</v>
      </c>
      <c r="B75" s="266" t="s">
        <v>833</v>
      </c>
      <c r="C75" s="264">
        <v>0</v>
      </c>
      <c r="D75" s="264">
        <v>0</v>
      </c>
    </row>
    <row r="76" spans="1:4" s="212" customFormat="1">
      <c r="A76" s="265" t="s">
        <v>750</v>
      </c>
      <c r="B76" s="266" t="s">
        <v>834</v>
      </c>
      <c r="C76" s="264">
        <v>0</v>
      </c>
      <c r="D76" s="264">
        <v>0</v>
      </c>
    </row>
    <row r="77" spans="1:4" s="212" customFormat="1">
      <c r="A77" s="280" t="s">
        <v>750</v>
      </c>
      <c r="B77" s="223" t="s">
        <v>798</v>
      </c>
      <c r="C77" s="279">
        <v>0</v>
      </c>
      <c r="D77" s="279">
        <v>0</v>
      </c>
    </row>
    <row r="78" spans="1:4" s="212" customFormat="1">
      <c r="A78" s="265" t="s">
        <v>743</v>
      </c>
      <c r="B78" s="266" t="s">
        <v>835</v>
      </c>
      <c r="C78" s="264">
        <v>0</v>
      </c>
      <c r="D78" s="264">
        <v>0</v>
      </c>
    </row>
    <row r="79" spans="1:4" s="212" customFormat="1">
      <c r="A79" s="265" t="s">
        <v>743</v>
      </c>
      <c r="B79" s="266" t="s">
        <v>836</v>
      </c>
      <c r="C79" s="264">
        <v>0</v>
      </c>
      <c r="D79" s="264">
        <v>0</v>
      </c>
    </row>
    <row r="80" spans="1:4" s="212" customFormat="1">
      <c r="A80" s="265" t="s">
        <v>743</v>
      </c>
      <c r="B80" s="266" t="s">
        <v>837</v>
      </c>
      <c r="C80" s="264">
        <v>0</v>
      </c>
      <c r="D80" s="264">
        <v>0</v>
      </c>
    </row>
    <row r="81" spans="1:4" s="212" customFormat="1">
      <c r="A81" s="265" t="s">
        <v>743</v>
      </c>
      <c r="B81" s="266" t="s">
        <v>838</v>
      </c>
      <c r="C81" s="264">
        <v>0</v>
      </c>
      <c r="D81" s="264">
        <v>0</v>
      </c>
    </row>
    <row r="82" spans="1:4" s="212" customFormat="1">
      <c r="A82" s="265" t="s">
        <v>743</v>
      </c>
      <c r="B82" s="266" t="s">
        <v>839</v>
      </c>
      <c r="C82" s="264">
        <v>0</v>
      </c>
      <c r="D82" s="264">
        <v>0</v>
      </c>
    </row>
    <row r="83" spans="1:4" s="212" customFormat="1">
      <c r="A83" s="265" t="s">
        <v>743</v>
      </c>
      <c r="B83" s="266" t="s">
        <v>840</v>
      </c>
      <c r="C83" s="264">
        <v>0</v>
      </c>
      <c r="D83" s="264">
        <v>0</v>
      </c>
    </row>
    <row r="84" spans="1:4" s="212" customFormat="1">
      <c r="A84" s="265" t="s">
        <v>743</v>
      </c>
      <c r="B84" s="266" t="s">
        <v>841</v>
      </c>
      <c r="C84" s="264">
        <v>0</v>
      </c>
      <c r="D84" s="264">
        <v>0</v>
      </c>
    </row>
    <row r="85" spans="1:4" s="212" customFormat="1">
      <c r="A85" s="262" t="s">
        <v>743</v>
      </c>
      <c r="B85" s="223" t="s">
        <v>799</v>
      </c>
      <c r="C85" s="279">
        <v>0</v>
      </c>
      <c r="D85" s="279">
        <v>0</v>
      </c>
    </row>
    <row r="86" spans="1:4" s="212" customFormat="1">
      <c r="A86" s="265" t="s">
        <v>750</v>
      </c>
      <c r="B86" s="266" t="s">
        <v>800</v>
      </c>
      <c r="C86" s="278">
        <v>-233648.85</v>
      </c>
      <c r="D86" s="278">
        <v>16000000</v>
      </c>
    </row>
    <row r="87" spans="1:4" s="212" customFormat="1">
      <c r="A87" s="265" t="s">
        <v>750</v>
      </c>
      <c r="B87" s="266" t="s">
        <v>801</v>
      </c>
      <c r="C87" s="264">
        <v>0</v>
      </c>
      <c r="D87" s="264">
        <v>0</v>
      </c>
    </row>
    <row r="88" spans="1:4" s="212" customFormat="1">
      <c r="A88" s="262" t="s">
        <v>750</v>
      </c>
      <c r="B88" s="223" t="s">
        <v>802</v>
      </c>
      <c r="C88" s="281">
        <f>SUM(C86:C87)</f>
        <v>-233648.85</v>
      </c>
      <c r="D88" s="281">
        <v>16000000</v>
      </c>
    </row>
    <row r="89" spans="1:4" s="212" customFormat="1">
      <c r="A89" s="265" t="s">
        <v>743</v>
      </c>
      <c r="B89" s="266" t="s">
        <v>842</v>
      </c>
      <c r="C89" s="264">
        <v>0</v>
      </c>
      <c r="D89" s="264">
        <v>0</v>
      </c>
    </row>
    <row r="90" spans="1:4" s="212" customFormat="1">
      <c r="A90" s="265" t="s">
        <v>743</v>
      </c>
      <c r="B90" s="266" t="s">
        <v>843</v>
      </c>
      <c r="C90" s="264">
        <v>0</v>
      </c>
      <c r="D90" s="264">
        <v>0</v>
      </c>
    </row>
    <row r="91" spans="1:4" s="212" customFormat="1">
      <c r="A91" s="262" t="s">
        <v>743</v>
      </c>
      <c r="B91" s="223" t="s">
        <v>844</v>
      </c>
      <c r="C91" s="279">
        <v>0</v>
      </c>
      <c r="D91" s="279">
        <v>0</v>
      </c>
    </row>
    <row r="92" spans="1:4" s="212" customFormat="1">
      <c r="A92" s="262" t="s">
        <v>758</v>
      </c>
      <c r="B92" s="223" t="s">
        <v>803</v>
      </c>
      <c r="C92" s="264">
        <v>0</v>
      </c>
      <c r="D92" s="264">
        <v>0</v>
      </c>
    </row>
    <row r="93" spans="1:4" s="212" customFormat="1">
      <c r="A93" s="272" t="s">
        <v>804</v>
      </c>
      <c r="B93" s="273"/>
      <c r="C93" s="274">
        <f>+C77+C85+C88+C91</f>
        <v>-233648.85</v>
      </c>
      <c r="D93" s="274">
        <v>16000000</v>
      </c>
    </row>
    <row r="94" spans="1:4" s="212" customFormat="1">
      <c r="A94" s="275"/>
      <c r="B94" s="276"/>
      <c r="C94" s="264"/>
      <c r="D94" s="264">
        <v>0</v>
      </c>
    </row>
    <row r="95" spans="1:4" s="212" customFormat="1">
      <c r="A95" s="259" t="s">
        <v>845</v>
      </c>
      <c r="B95" s="260"/>
      <c r="C95" s="261"/>
      <c r="D95" s="261">
        <v>0</v>
      </c>
    </row>
    <row r="96" spans="1:4" s="212" customFormat="1">
      <c r="A96" s="265" t="s">
        <v>766</v>
      </c>
      <c r="B96" s="269" t="s">
        <v>805</v>
      </c>
      <c r="C96" s="278">
        <v>1745386.46</v>
      </c>
      <c r="D96" s="278">
        <v>1274388.2400000002</v>
      </c>
    </row>
    <row r="97" spans="1:4" s="212" customFormat="1">
      <c r="A97" s="265" t="s">
        <v>766</v>
      </c>
      <c r="B97" s="269" t="s">
        <v>846</v>
      </c>
      <c r="C97" s="278">
        <v>0</v>
      </c>
      <c r="D97" s="278">
        <v>0</v>
      </c>
    </row>
    <row r="98" spans="1:4" s="212" customFormat="1">
      <c r="A98" s="265" t="s">
        <v>766</v>
      </c>
      <c r="B98" s="269" t="s">
        <v>847</v>
      </c>
      <c r="C98" s="278">
        <v>0</v>
      </c>
      <c r="D98" s="278">
        <v>0</v>
      </c>
    </row>
    <row r="99" spans="1:4" s="212" customFormat="1">
      <c r="A99" s="265" t="s">
        <v>766</v>
      </c>
      <c r="B99" s="269" t="s">
        <v>848</v>
      </c>
      <c r="C99" s="278">
        <v>0</v>
      </c>
      <c r="D99" s="278">
        <v>70054421.200000018</v>
      </c>
    </row>
    <row r="100" spans="1:4" s="212" customFormat="1">
      <c r="A100" s="265" t="s">
        <v>766</v>
      </c>
      <c r="B100" s="269" t="s">
        <v>849</v>
      </c>
      <c r="C100" s="278">
        <v>0</v>
      </c>
      <c r="D100" s="278">
        <v>0</v>
      </c>
    </row>
    <row r="101" spans="1:4" s="212" customFormat="1">
      <c r="A101" s="262" t="s">
        <v>743</v>
      </c>
      <c r="B101" s="263" t="s">
        <v>806</v>
      </c>
      <c r="C101" s="281">
        <f>SUM(C96:C100)</f>
        <v>1745386.46</v>
      </c>
      <c r="D101" s="281">
        <v>71328809.440000013</v>
      </c>
    </row>
    <row r="102" spans="1:4" s="212" customFormat="1">
      <c r="A102" s="265" t="s">
        <v>743</v>
      </c>
      <c r="B102" s="269" t="s">
        <v>807</v>
      </c>
      <c r="C102" s="264">
        <v>0</v>
      </c>
      <c r="D102" s="264">
        <v>0</v>
      </c>
    </row>
    <row r="103" spans="1:4" s="212" customFormat="1">
      <c r="A103" s="265" t="s">
        <v>766</v>
      </c>
      <c r="B103" s="269" t="s">
        <v>850</v>
      </c>
      <c r="C103" s="264">
        <v>9674600.6099999994</v>
      </c>
      <c r="D103" s="264">
        <v>-48616000</v>
      </c>
    </row>
    <row r="104" spans="1:4" s="212" customFormat="1">
      <c r="A104" s="262" t="s">
        <v>766</v>
      </c>
      <c r="B104" s="223" t="s">
        <v>808</v>
      </c>
      <c r="C104" s="281">
        <f>+C103</f>
        <v>9674600.6099999994</v>
      </c>
      <c r="D104" s="281">
        <v>-48616000</v>
      </c>
    </row>
    <row r="105" spans="1:4" s="212" customFormat="1">
      <c r="A105" s="282" t="s">
        <v>766</v>
      </c>
      <c r="B105" s="283" t="s">
        <v>851</v>
      </c>
      <c r="C105" s="264">
        <v>0</v>
      </c>
      <c r="D105" s="264">
        <v>0</v>
      </c>
    </row>
    <row r="106" spans="1:4" s="212" customFormat="1">
      <c r="A106" s="265" t="s">
        <v>743</v>
      </c>
      <c r="B106" s="284" t="s">
        <v>852</v>
      </c>
      <c r="C106" s="264">
        <v>0</v>
      </c>
      <c r="D106" s="264">
        <v>0</v>
      </c>
    </row>
    <row r="107" spans="1:4" s="212" customFormat="1">
      <c r="A107" s="265" t="s">
        <v>750</v>
      </c>
      <c r="B107" s="269" t="s">
        <v>809</v>
      </c>
      <c r="C107" s="264">
        <v>0</v>
      </c>
      <c r="D107" s="264">
        <v>0</v>
      </c>
    </row>
    <row r="108" spans="1:4" s="212" customFormat="1">
      <c r="A108" s="272" t="s">
        <v>810</v>
      </c>
      <c r="B108" s="273"/>
      <c r="C108" s="274">
        <f>+C104+C101</f>
        <v>11419987.07</v>
      </c>
      <c r="D108" s="274">
        <v>22712809.440000013</v>
      </c>
    </row>
    <row r="109" spans="1:4" s="212" customFormat="1">
      <c r="A109" s="285"/>
      <c r="B109" s="284"/>
      <c r="C109" s="264"/>
      <c r="D109" s="264">
        <v>0</v>
      </c>
    </row>
    <row r="110" spans="1:4" s="212" customFormat="1">
      <c r="A110" s="259" t="s">
        <v>853</v>
      </c>
      <c r="B110" s="260"/>
      <c r="C110" s="286">
        <f>+C55+C93+C108+C25</f>
        <v>-16060621.337759048</v>
      </c>
      <c r="D110" s="286">
        <v>53137000</v>
      </c>
    </row>
    <row r="111" spans="1:4" s="212" customFormat="1">
      <c r="A111" s="287" t="s">
        <v>811</v>
      </c>
      <c r="B111" s="288"/>
      <c r="C111" s="264">
        <v>-16060621.560000025</v>
      </c>
      <c r="D111" s="264">
        <v>53137000</v>
      </c>
    </row>
    <row r="112" spans="1:4" s="212" customFormat="1">
      <c r="A112" s="289"/>
      <c r="B112" s="290"/>
      <c r="C112" s="264"/>
      <c r="D112" s="264">
        <v>0</v>
      </c>
    </row>
    <row r="113" spans="1:4" s="212" customFormat="1">
      <c r="A113" s="291" t="s">
        <v>812</v>
      </c>
      <c r="B113" s="292"/>
      <c r="C113" s="293">
        <f>+C110-C111</f>
        <v>0.22224097698926926</v>
      </c>
      <c r="D113" s="297"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115"/>
  <sheetViews>
    <sheetView showGridLines="0" zoomScaleNormal="100" zoomScaleSheetLayoutView="70" workbookViewId="0">
      <pane ySplit="1" topLeftCell="A12" activePane="bottomLeft" state="frozen"/>
      <selection pane="bottomLeft" activeCell="C23" sqref="C23"/>
    </sheetView>
  </sheetViews>
  <sheetFormatPr defaultColWidth="9.140625" defaultRowHeight="15"/>
  <cols>
    <col min="1" max="1" width="9.140625" style="211"/>
    <col min="2" max="2" width="74.28515625" style="252" customWidth="1"/>
    <col min="3" max="3" width="13.85546875" style="211" customWidth="1"/>
    <col min="4" max="16384" width="9.140625" style="211"/>
  </cols>
  <sheetData>
    <row r="1" spans="1:3">
      <c r="A1" s="299" t="s">
        <v>813</v>
      </c>
      <c r="B1" s="299"/>
      <c r="C1" s="210" t="s">
        <v>814</v>
      </c>
    </row>
    <row r="2" spans="1:3" s="212" customFormat="1">
      <c r="A2" s="213"/>
      <c r="B2" s="214"/>
      <c r="C2" s="215"/>
    </row>
    <row r="3" spans="1:3" s="212" customFormat="1" ht="24.75" customHeight="1">
      <c r="A3" s="217" t="s">
        <v>742</v>
      </c>
      <c r="B3" s="218"/>
      <c r="C3" s="219"/>
    </row>
    <row r="4" spans="1:3" s="212" customFormat="1">
      <c r="A4" s="220" t="s">
        <v>743</v>
      </c>
      <c r="B4" s="221" t="s">
        <v>744</v>
      </c>
      <c r="C4" s="222">
        <v>16598.04</v>
      </c>
    </row>
    <row r="5" spans="1:3" s="212" customFormat="1">
      <c r="A5" s="220"/>
      <c r="B5" s="223" t="s">
        <v>745</v>
      </c>
      <c r="C5" s="222"/>
    </row>
    <row r="6" spans="1:3" s="212" customFormat="1">
      <c r="A6" s="224" t="s">
        <v>743</v>
      </c>
      <c r="B6" s="225" t="s">
        <v>746</v>
      </c>
      <c r="C6" s="222"/>
    </row>
    <row r="7" spans="1:3" s="212" customFormat="1">
      <c r="A7" s="224" t="s">
        <v>743</v>
      </c>
      <c r="B7" s="225" t="s">
        <v>747</v>
      </c>
      <c r="C7" s="222"/>
    </row>
    <row r="8" spans="1:3" s="212" customFormat="1">
      <c r="A8" s="224" t="s">
        <v>743</v>
      </c>
      <c r="B8" s="225" t="s">
        <v>748</v>
      </c>
      <c r="C8" s="222"/>
    </row>
    <row r="9" spans="1:3" s="212" customFormat="1">
      <c r="A9" s="217" t="s">
        <v>749</v>
      </c>
      <c r="B9" s="192"/>
      <c r="C9" s="226">
        <v>0</v>
      </c>
    </row>
    <row r="10" spans="1:3" s="212" customFormat="1">
      <c r="A10" s="224" t="s">
        <v>750</v>
      </c>
      <c r="B10" s="225" t="s">
        <v>751</v>
      </c>
      <c r="C10" s="222"/>
    </row>
    <row r="11" spans="1:3" s="212" customFormat="1" ht="22.5">
      <c r="A11" s="224" t="s">
        <v>750</v>
      </c>
      <c r="B11" s="225" t="s">
        <v>752</v>
      </c>
      <c r="C11" s="222"/>
    </row>
    <row r="12" spans="1:3" s="212" customFormat="1">
      <c r="A12" s="217" t="s">
        <v>815</v>
      </c>
      <c r="B12" s="192"/>
      <c r="C12" s="226">
        <v>0</v>
      </c>
    </row>
    <row r="13" spans="1:3" s="212" customFormat="1">
      <c r="A13" s="224" t="s">
        <v>743</v>
      </c>
      <c r="B13" s="227" t="s">
        <v>753</v>
      </c>
      <c r="C13" s="222"/>
    </row>
    <row r="14" spans="1:3" s="212" customFormat="1">
      <c r="A14" s="224" t="s">
        <v>750</v>
      </c>
      <c r="B14" s="225" t="s">
        <v>754</v>
      </c>
      <c r="C14" s="222"/>
    </row>
    <row r="15" spans="1:3" s="212" customFormat="1">
      <c r="A15" s="224" t="s">
        <v>743</v>
      </c>
      <c r="B15" s="227" t="s">
        <v>755</v>
      </c>
      <c r="C15" s="222"/>
    </row>
    <row r="16" spans="1:3" s="212" customFormat="1">
      <c r="A16" s="224" t="s">
        <v>750</v>
      </c>
      <c r="B16" s="225" t="s">
        <v>756</v>
      </c>
      <c r="C16" s="222"/>
    </row>
    <row r="17" spans="1:3" s="212" customFormat="1">
      <c r="A17" s="217" t="s">
        <v>757</v>
      </c>
      <c r="B17" s="192"/>
      <c r="C17" s="226">
        <v>0</v>
      </c>
    </row>
    <row r="18" spans="1:3" s="212" customFormat="1">
      <c r="A18" s="224" t="s">
        <v>758</v>
      </c>
      <c r="B18" s="225" t="s">
        <v>759</v>
      </c>
      <c r="C18" s="222"/>
    </row>
    <row r="19" spans="1:3" s="212" customFormat="1">
      <c r="A19" s="224" t="s">
        <v>743</v>
      </c>
      <c r="B19" s="227" t="s">
        <v>760</v>
      </c>
      <c r="C19" s="222"/>
    </row>
    <row r="20" spans="1:3" s="212" customFormat="1">
      <c r="A20" s="228" t="s">
        <v>750</v>
      </c>
      <c r="B20" s="229" t="s">
        <v>816</v>
      </c>
      <c r="C20" s="222"/>
    </row>
    <row r="21" spans="1:3" s="212" customFormat="1">
      <c r="A21" s="217" t="s">
        <v>761</v>
      </c>
      <c r="B21" s="192"/>
      <c r="C21" s="226">
        <v>0</v>
      </c>
    </row>
    <row r="22" spans="1:3" s="212" customFormat="1">
      <c r="A22" s="224" t="s">
        <v>743</v>
      </c>
      <c r="B22" s="227" t="s">
        <v>762</v>
      </c>
      <c r="C22" s="222">
        <v>8613</v>
      </c>
    </row>
    <row r="23" spans="1:3" s="212" customFormat="1">
      <c r="A23" s="224" t="s">
        <v>750</v>
      </c>
      <c r="B23" s="225" t="s">
        <v>763</v>
      </c>
      <c r="C23" s="222">
        <v>3492.2450000000026</v>
      </c>
    </row>
    <row r="24" spans="1:3" s="212" customFormat="1">
      <c r="A24" s="217" t="s">
        <v>764</v>
      </c>
      <c r="B24" s="192"/>
      <c r="C24" s="226">
        <v>5120.7549999999974</v>
      </c>
    </row>
    <row r="25" spans="1:3" s="212" customFormat="1">
      <c r="A25" s="230" t="s">
        <v>765</v>
      </c>
      <c r="B25" s="231"/>
      <c r="C25" s="232">
        <v>21718.794999999998</v>
      </c>
    </row>
    <row r="26" spans="1:3" s="212" customFormat="1">
      <c r="A26" s="233"/>
      <c r="B26" s="234"/>
      <c r="C26" s="222"/>
    </row>
    <row r="27" spans="1:3" s="212" customFormat="1" ht="22.5">
      <c r="A27" s="224" t="s">
        <v>766</v>
      </c>
      <c r="B27" s="235" t="s">
        <v>767</v>
      </c>
      <c r="C27" s="222">
        <v>-43540.250020599677</v>
      </c>
    </row>
    <row r="28" spans="1:3" s="212" customFormat="1">
      <c r="A28" s="224" t="s">
        <v>766</v>
      </c>
      <c r="B28" s="235" t="s">
        <v>768</v>
      </c>
      <c r="C28" s="222"/>
    </row>
    <row r="29" spans="1:3" s="212" customFormat="1">
      <c r="A29" s="224" t="s">
        <v>766</v>
      </c>
      <c r="B29" s="235" t="s">
        <v>769</v>
      </c>
      <c r="C29" s="222">
        <v>-5732.5471299999917</v>
      </c>
    </row>
    <row r="30" spans="1:3" s="212" customFormat="1">
      <c r="A30" s="224" t="s">
        <v>766</v>
      </c>
      <c r="B30" s="235" t="s">
        <v>770</v>
      </c>
      <c r="C30" s="222"/>
    </row>
    <row r="31" spans="1:3" s="212" customFormat="1">
      <c r="A31" s="224" t="s">
        <v>766</v>
      </c>
      <c r="B31" s="235" t="s">
        <v>771</v>
      </c>
      <c r="C31" s="222">
        <v>13198.753572085858</v>
      </c>
    </row>
    <row r="32" spans="1:3" s="212" customFormat="1">
      <c r="A32" s="224" t="s">
        <v>766</v>
      </c>
      <c r="B32" s="235" t="s">
        <v>772</v>
      </c>
      <c r="C32" s="222"/>
    </row>
    <row r="33" spans="1:3" s="212" customFormat="1" ht="13.5" customHeight="1">
      <c r="A33" s="224" t="s">
        <v>766</v>
      </c>
      <c r="B33" s="235" t="s">
        <v>773</v>
      </c>
      <c r="C33" s="222"/>
    </row>
    <row r="34" spans="1:3" s="212" customFormat="1">
      <c r="A34" s="224" t="s">
        <v>766</v>
      </c>
      <c r="B34" s="235" t="s">
        <v>774</v>
      </c>
      <c r="C34" s="222"/>
    </row>
    <row r="35" spans="1:3" s="212" customFormat="1">
      <c r="A35" s="220" t="s">
        <v>766</v>
      </c>
      <c r="B35" s="221" t="s">
        <v>817</v>
      </c>
      <c r="C35" s="236">
        <v>-36074.043578513811</v>
      </c>
    </row>
    <row r="36" spans="1:3" s="212" customFormat="1">
      <c r="A36" s="224" t="s">
        <v>766</v>
      </c>
      <c r="B36" s="227" t="s">
        <v>775</v>
      </c>
      <c r="C36" s="222"/>
    </row>
    <row r="37" spans="1:3" s="212" customFormat="1">
      <c r="A37" s="224" t="s">
        <v>766</v>
      </c>
      <c r="B37" s="235" t="s">
        <v>818</v>
      </c>
      <c r="C37" s="222">
        <v>37208.124099399982</v>
      </c>
    </row>
    <row r="38" spans="1:3" s="212" customFormat="1">
      <c r="A38" s="224" t="s">
        <v>766</v>
      </c>
      <c r="B38" s="235" t="s">
        <v>819</v>
      </c>
      <c r="C38" s="222">
        <v>-2680.0499999999993</v>
      </c>
    </row>
    <row r="39" spans="1:3" s="212" customFormat="1">
      <c r="A39" s="224" t="s">
        <v>766</v>
      </c>
      <c r="B39" s="235" t="s">
        <v>776</v>
      </c>
      <c r="C39" s="222"/>
    </row>
    <row r="40" spans="1:3" s="212" customFormat="1">
      <c r="A40" s="224" t="s">
        <v>766</v>
      </c>
      <c r="B40" s="235" t="s">
        <v>820</v>
      </c>
      <c r="C40" s="222"/>
    </row>
    <row r="41" spans="1:3" s="212" customFormat="1" ht="22.5">
      <c r="A41" s="224" t="s">
        <v>766</v>
      </c>
      <c r="B41" s="235" t="s">
        <v>821</v>
      </c>
      <c r="C41" s="222"/>
    </row>
    <row r="42" spans="1:3" s="212" customFormat="1">
      <c r="A42" s="224" t="s">
        <v>766</v>
      </c>
      <c r="B42" s="235" t="s">
        <v>822</v>
      </c>
      <c r="C42" s="222"/>
    </row>
    <row r="43" spans="1:3" s="212" customFormat="1">
      <c r="A43" s="224" t="s">
        <v>766</v>
      </c>
      <c r="B43" s="235" t="s">
        <v>777</v>
      </c>
      <c r="C43" s="222"/>
    </row>
    <row r="44" spans="1:3" s="212" customFormat="1">
      <c r="A44" s="224" t="s">
        <v>766</v>
      </c>
      <c r="B44" s="235" t="s">
        <v>823</v>
      </c>
      <c r="C44" s="222">
        <v>-29154</v>
      </c>
    </row>
    <row r="45" spans="1:3" s="212" customFormat="1">
      <c r="A45" s="224" t="s">
        <v>766</v>
      </c>
      <c r="B45" s="235" t="s">
        <v>778</v>
      </c>
      <c r="C45" s="222"/>
    </row>
    <row r="46" spans="1:3" s="212" customFormat="1">
      <c r="A46" s="224" t="s">
        <v>766</v>
      </c>
      <c r="B46" s="235" t="s">
        <v>779</v>
      </c>
      <c r="C46" s="222"/>
    </row>
    <row r="47" spans="1:3" s="212" customFormat="1">
      <c r="A47" s="224" t="s">
        <v>766</v>
      </c>
      <c r="B47" s="235" t="s">
        <v>780</v>
      </c>
      <c r="C47" s="222"/>
    </row>
    <row r="48" spans="1:3" s="212" customFormat="1">
      <c r="A48" s="224" t="s">
        <v>766</v>
      </c>
      <c r="B48" s="235" t="s">
        <v>781</v>
      </c>
      <c r="C48" s="222"/>
    </row>
    <row r="49" spans="1:3" s="212" customFormat="1">
      <c r="A49" s="224" t="s">
        <v>766</v>
      </c>
      <c r="B49" s="235" t="s">
        <v>782</v>
      </c>
      <c r="C49" s="222"/>
    </row>
    <row r="50" spans="1:3" s="212" customFormat="1">
      <c r="A50" s="220" t="s">
        <v>766</v>
      </c>
      <c r="B50" s="221" t="s">
        <v>783</v>
      </c>
      <c r="C50" s="236">
        <v>5374.0740993999789</v>
      </c>
    </row>
    <row r="51" spans="1:3" s="212" customFormat="1">
      <c r="A51" s="228" t="s">
        <v>766</v>
      </c>
      <c r="B51" s="235" t="s">
        <v>784</v>
      </c>
      <c r="C51" s="222"/>
    </row>
    <row r="52" spans="1:3" s="212" customFormat="1">
      <c r="A52" s="228" t="s">
        <v>766</v>
      </c>
      <c r="B52" s="235" t="s">
        <v>785</v>
      </c>
      <c r="C52" s="222"/>
    </row>
    <row r="53" spans="1:3" s="212" customFormat="1">
      <c r="A53" s="220" t="s">
        <v>766</v>
      </c>
      <c r="B53" s="238" t="s">
        <v>786</v>
      </c>
      <c r="C53" s="222"/>
    </row>
    <row r="54" spans="1:3" s="212" customFormat="1">
      <c r="A54" s="220" t="s">
        <v>766</v>
      </c>
      <c r="B54" s="221" t="s">
        <v>787</v>
      </c>
      <c r="C54" s="222"/>
    </row>
    <row r="55" spans="1:3" s="212" customFormat="1">
      <c r="A55" s="230" t="s">
        <v>788</v>
      </c>
      <c r="B55" s="231"/>
      <c r="C55" s="232">
        <v>-8981.1744791138335</v>
      </c>
    </row>
    <row r="56" spans="1:3" s="212" customFormat="1">
      <c r="A56" s="233"/>
      <c r="B56" s="234"/>
      <c r="C56" s="222"/>
    </row>
    <row r="57" spans="1:3" s="212" customFormat="1" ht="24.75" customHeight="1">
      <c r="A57" s="217" t="s">
        <v>824</v>
      </c>
      <c r="B57" s="218"/>
      <c r="C57" s="219"/>
    </row>
    <row r="58" spans="1:3" s="212" customFormat="1">
      <c r="A58" s="224" t="s">
        <v>750</v>
      </c>
      <c r="B58" s="225" t="s">
        <v>789</v>
      </c>
      <c r="C58" s="222"/>
    </row>
    <row r="59" spans="1:3" s="212" customFormat="1">
      <c r="A59" s="224" t="s">
        <v>750</v>
      </c>
      <c r="B59" s="225" t="s">
        <v>790</v>
      </c>
      <c r="C59" s="222"/>
    </row>
    <row r="60" spans="1:3" s="212" customFormat="1">
      <c r="A60" s="224" t="s">
        <v>750</v>
      </c>
      <c r="B60" s="225" t="s">
        <v>791</v>
      </c>
      <c r="C60" s="222"/>
    </row>
    <row r="61" spans="1:3" s="212" customFormat="1">
      <c r="A61" s="224" t="s">
        <v>750</v>
      </c>
      <c r="B61" s="225" t="s">
        <v>825</v>
      </c>
      <c r="C61" s="222"/>
    </row>
    <row r="62" spans="1:3" s="212" customFormat="1">
      <c r="A62" s="224" t="s">
        <v>750</v>
      </c>
      <c r="B62" s="225" t="s">
        <v>792</v>
      </c>
      <c r="C62" s="222"/>
    </row>
    <row r="63" spans="1:3" s="212" customFormat="1">
      <c r="A63" s="239" t="s">
        <v>750</v>
      </c>
      <c r="B63" s="238" t="s">
        <v>826</v>
      </c>
      <c r="C63" s="236">
        <v>0</v>
      </c>
    </row>
    <row r="64" spans="1:3" s="212" customFormat="1">
      <c r="A64" s="224" t="s">
        <v>743</v>
      </c>
      <c r="B64" s="225" t="s">
        <v>793</v>
      </c>
      <c r="C64" s="222"/>
    </row>
    <row r="65" spans="1:3" s="212" customFormat="1">
      <c r="A65" s="224" t="s">
        <v>743</v>
      </c>
      <c r="B65" s="225" t="s">
        <v>794</v>
      </c>
      <c r="C65" s="222"/>
    </row>
    <row r="66" spans="1:3" s="212" customFormat="1">
      <c r="A66" s="224" t="s">
        <v>743</v>
      </c>
      <c r="B66" s="225" t="s">
        <v>795</v>
      </c>
      <c r="C66" s="222"/>
    </row>
    <row r="67" spans="1:3" s="212" customFormat="1">
      <c r="A67" s="224" t="s">
        <v>743</v>
      </c>
      <c r="B67" s="225" t="s">
        <v>796</v>
      </c>
      <c r="C67" s="222"/>
    </row>
    <row r="68" spans="1:3" s="212" customFormat="1">
      <c r="A68" s="224" t="s">
        <v>743</v>
      </c>
      <c r="B68" s="225" t="s">
        <v>797</v>
      </c>
      <c r="C68" s="222"/>
    </row>
    <row r="69" spans="1:3" s="212" customFormat="1">
      <c r="A69" s="239" t="s">
        <v>743</v>
      </c>
      <c r="B69" s="238" t="s">
        <v>827</v>
      </c>
      <c r="C69" s="236">
        <v>0</v>
      </c>
    </row>
    <row r="70" spans="1:3" s="212" customFormat="1">
      <c r="A70" s="224" t="s">
        <v>750</v>
      </c>
      <c r="B70" s="225" t="s">
        <v>828</v>
      </c>
      <c r="C70" s="222"/>
    </row>
    <row r="71" spans="1:3" s="212" customFormat="1">
      <c r="A71" s="224" t="s">
        <v>750</v>
      </c>
      <c r="B71" s="225" t="s">
        <v>829</v>
      </c>
      <c r="C71" s="222"/>
    </row>
    <row r="72" spans="1:3" s="212" customFormat="1">
      <c r="A72" s="224" t="s">
        <v>750</v>
      </c>
      <c r="B72" s="225" t="s">
        <v>830</v>
      </c>
      <c r="C72" s="222"/>
    </row>
    <row r="73" spans="1:3" s="212" customFormat="1">
      <c r="A73" s="224" t="s">
        <v>750</v>
      </c>
      <c r="B73" s="225" t="s">
        <v>831</v>
      </c>
      <c r="C73" s="222"/>
    </row>
    <row r="74" spans="1:3" s="212" customFormat="1">
      <c r="A74" s="224" t="s">
        <v>750</v>
      </c>
      <c r="B74" s="225" t="s">
        <v>832</v>
      </c>
      <c r="C74" s="222"/>
    </row>
    <row r="75" spans="1:3" s="212" customFormat="1">
      <c r="A75" s="224" t="s">
        <v>750</v>
      </c>
      <c r="B75" s="225" t="s">
        <v>833</v>
      </c>
      <c r="C75" s="222"/>
    </row>
    <row r="76" spans="1:3" s="212" customFormat="1">
      <c r="A76" s="224" t="s">
        <v>750</v>
      </c>
      <c r="B76" s="225" t="s">
        <v>834</v>
      </c>
      <c r="C76" s="222"/>
    </row>
    <row r="77" spans="1:3" s="212" customFormat="1">
      <c r="A77" s="239" t="s">
        <v>750</v>
      </c>
      <c r="B77" s="238" t="s">
        <v>798</v>
      </c>
      <c r="C77" s="236">
        <v>0</v>
      </c>
    </row>
    <row r="78" spans="1:3" s="212" customFormat="1">
      <c r="A78" s="224" t="s">
        <v>743</v>
      </c>
      <c r="B78" s="225" t="s">
        <v>835</v>
      </c>
      <c r="C78" s="222"/>
    </row>
    <row r="79" spans="1:3" s="212" customFormat="1">
      <c r="A79" s="224" t="s">
        <v>743</v>
      </c>
      <c r="B79" s="225" t="s">
        <v>836</v>
      </c>
      <c r="C79" s="222"/>
    </row>
    <row r="80" spans="1:3" s="212" customFormat="1">
      <c r="A80" s="224" t="s">
        <v>743</v>
      </c>
      <c r="B80" s="225" t="s">
        <v>837</v>
      </c>
      <c r="C80" s="222"/>
    </row>
    <row r="81" spans="1:3" s="212" customFormat="1">
      <c r="A81" s="224" t="s">
        <v>743</v>
      </c>
      <c r="B81" s="225" t="s">
        <v>838</v>
      </c>
      <c r="C81" s="222"/>
    </row>
    <row r="82" spans="1:3" s="212" customFormat="1">
      <c r="A82" s="224" t="s">
        <v>743</v>
      </c>
      <c r="B82" s="225" t="s">
        <v>839</v>
      </c>
      <c r="C82" s="222"/>
    </row>
    <row r="83" spans="1:3" s="212" customFormat="1">
      <c r="A83" s="224" t="s">
        <v>743</v>
      </c>
      <c r="B83" s="225" t="s">
        <v>840</v>
      </c>
      <c r="C83" s="222"/>
    </row>
    <row r="84" spans="1:3" s="212" customFormat="1">
      <c r="A84" s="224" t="s">
        <v>743</v>
      </c>
      <c r="B84" s="225" t="s">
        <v>841</v>
      </c>
      <c r="C84" s="222"/>
    </row>
    <row r="85" spans="1:3" s="212" customFormat="1">
      <c r="A85" s="220" t="s">
        <v>743</v>
      </c>
      <c r="B85" s="238" t="s">
        <v>799</v>
      </c>
      <c r="C85" s="236">
        <v>0</v>
      </c>
    </row>
    <row r="86" spans="1:3" s="212" customFormat="1">
      <c r="A86" s="224" t="s">
        <v>750</v>
      </c>
      <c r="B86" s="225" t="s">
        <v>800</v>
      </c>
      <c r="C86" s="216">
        <v>16000</v>
      </c>
    </row>
    <row r="87" spans="1:3" s="212" customFormat="1">
      <c r="A87" s="224" t="s">
        <v>750</v>
      </c>
      <c r="B87" s="225" t="s">
        <v>801</v>
      </c>
      <c r="C87" s="222"/>
    </row>
    <row r="88" spans="1:3" s="212" customFormat="1">
      <c r="A88" s="220" t="s">
        <v>750</v>
      </c>
      <c r="B88" s="238" t="s">
        <v>802</v>
      </c>
      <c r="C88" s="237">
        <v>16000</v>
      </c>
    </row>
    <row r="89" spans="1:3" s="212" customFormat="1">
      <c r="A89" s="224" t="s">
        <v>743</v>
      </c>
      <c r="B89" s="225" t="s">
        <v>842</v>
      </c>
      <c r="C89" s="222"/>
    </row>
    <row r="90" spans="1:3" s="212" customFormat="1">
      <c r="A90" s="224" t="s">
        <v>743</v>
      </c>
      <c r="B90" s="225" t="s">
        <v>843</v>
      </c>
      <c r="C90" s="222"/>
    </row>
    <row r="91" spans="1:3" s="212" customFormat="1">
      <c r="A91" s="220" t="s">
        <v>743</v>
      </c>
      <c r="B91" s="238" t="s">
        <v>844</v>
      </c>
      <c r="C91" s="236">
        <v>0</v>
      </c>
    </row>
    <row r="92" spans="1:3" s="212" customFormat="1">
      <c r="A92" s="220" t="s">
        <v>758</v>
      </c>
      <c r="B92" s="238" t="s">
        <v>803</v>
      </c>
      <c r="C92" s="222"/>
    </row>
    <row r="93" spans="1:3" s="212" customFormat="1">
      <c r="A93" s="230" t="s">
        <v>804</v>
      </c>
      <c r="B93" s="231"/>
      <c r="C93" s="232">
        <v>16000</v>
      </c>
    </row>
    <row r="94" spans="1:3" s="212" customFormat="1">
      <c r="A94" s="233"/>
      <c r="B94" s="234"/>
      <c r="C94" s="222"/>
    </row>
    <row r="95" spans="1:3" s="212" customFormat="1" ht="24.75" customHeight="1">
      <c r="A95" s="217" t="s">
        <v>845</v>
      </c>
      <c r="B95" s="218"/>
      <c r="C95" s="219"/>
    </row>
    <row r="96" spans="1:3" s="212" customFormat="1">
      <c r="A96" s="224" t="s">
        <v>766</v>
      </c>
      <c r="B96" s="227" t="s">
        <v>805</v>
      </c>
      <c r="C96" s="216">
        <v>1274.2882400000008</v>
      </c>
    </row>
    <row r="97" spans="1:5" s="212" customFormat="1">
      <c r="A97" s="224" t="s">
        <v>766</v>
      </c>
      <c r="B97" s="227" t="s">
        <v>846</v>
      </c>
      <c r="C97" s="216"/>
    </row>
    <row r="98" spans="1:5" s="212" customFormat="1">
      <c r="A98" s="224" t="s">
        <v>766</v>
      </c>
      <c r="B98" s="227" t="s">
        <v>847</v>
      </c>
      <c r="C98" s="216"/>
    </row>
    <row r="99" spans="1:5" s="212" customFormat="1">
      <c r="A99" s="224" t="s">
        <v>766</v>
      </c>
      <c r="B99" s="227" t="s">
        <v>848</v>
      </c>
      <c r="C99" s="216">
        <v>70054.421200000012</v>
      </c>
    </row>
    <row r="100" spans="1:5" s="212" customFormat="1">
      <c r="A100" s="224" t="s">
        <v>766</v>
      </c>
      <c r="B100" s="227" t="s">
        <v>849</v>
      </c>
      <c r="C100" s="216">
        <v>0</v>
      </c>
    </row>
    <row r="101" spans="1:5" s="212" customFormat="1">
      <c r="A101" s="220" t="s">
        <v>743</v>
      </c>
      <c r="B101" s="221" t="s">
        <v>806</v>
      </c>
      <c r="C101" s="237">
        <v>71328.709440000006</v>
      </c>
    </row>
    <row r="102" spans="1:5" s="212" customFormat="1">
      <c r="A102" s="224" t="s">
        <v>743</v>
      </c>
      <c r="B102" s="227" t="s">
        <v>807</v>
      </c>
      <c r="C102" s="222"/>
    </row>
    <row r="103" spans="1:5" s="212" customFormat="1">
      <c r="A103" s="224" t="s">
        <v>766</v>
      </c>
      <c r="B103" s="227" t="s">
        <v>850</v>
      </c>
      <c r="C103" s="222">
        <v>-28136</v>
      </c>
      <c r="E103" s="254"/>
    </row>
    <row r="104" spans="1:5" s="212" customFormat="1">
      <c r="A104" s="220" t="s">
        <v>766</v>
      </c>
      <c r="B104" s="238" t="s">
        <v>808</v>
      </c>
      <c r="C104" s="237">
        <v>-28136</v>
      </c>
    </row>
    <row r="105" spans="1:5" s="212" customFormat="1">
      <c r="A105" s="240" t="s">
        <v>766</v>
      </c>
      <c r="B105" s="241" t="s">
        <v>851</v>
      </c>
      <c r="C105" s="222"/>
    </row>
    <row r="106" spans="1:5" s="212" customFormat="1">
      <c r="A106" s="224" t="s">
        <v>743</v>
      </c>
      <c r="B106" s="242" t="s">
        <v>852</v>
      </c>
      <c r="C106" s="222"/>
    </row>
    <row r="107" spans="1:5" s="212" customFormat="1">
      <c r="A107" s="224" t="s">
        <v>750</v>
      </c>
      <c r="B107" s="227" t="s">
        <v>809</v>
      </c>
      <c r="C107" s="222"/>
    </row>
    <row r="108" spans="1:5" s="212" customFormat="1">
      <c r="A108" s="230" t="s">
        <v>810</v>
      </c>
      <c r="B108" s="231"/>
      <c r="C108" s="232">
        <v>43192.709440000006</v>
      </c>
    </row>
    <row r="109" spans="1:5" s="212" customFormat="1">
      <c r="A109" s="243"/>
      <c r="B109" s="242"/>
      <c r="C109" s="222"/>
    </row>
    <row r="110" spans="1:5" s="212" customFormat="1" ht="24.75" customHeight="1">
      <c r="A110" s="217" t="s">
        <v>853</v>
      </c>
      <c r="B110" s="218"/>
      <c r="C110" s="244">
        <v>50211.534960886172</v>
      </c>
    </row>
    <row r="111" spans="1:5" s="212" customFormat="1">
      <c r="A111" s="245" t="s">
        <v>811</v>
      </c>
      <c r="B111" s="246"/>
      <c r="C111" s="222">
        <v>50212</v>
      </c>
      <c r="E111" s="254"/>
    </row>
    <row r="112" spans="1:5" s="212" customFormat="1">
      <c r="A112" s="247"/>
      <c r="B112" s="248"/>
      <c r="C112" s="222"/>
    </row>
    <row r="113" spans="1:3" s="212" customFormat="1">
      <c r="A113" s="249" t="s">
        <v>812</v>
      </c>
      <c r="B113" s="250"/>
      <c r="C113" s="251">
        <v>-0.46503911382751539</v>
      </c>
    </row>
    <row r="115" spans="1:3">
      <c r="C115" s="253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301"/>
  <sheetViews>
    <sheetView showGridLines="0" zoomScaleNormal="100" workbookViewId="0">
      <pane xSplit="5" ySplit="2" topLeftCell="H3" activePane="bottomRight" state="frozen"/>
      <selection activeCell="AI397" sqref="AI397:AM397"/>
      <selection pane="topRight" activeCell="AI397" sqref="AI397:AM397"/>
      <selection pane="bottomLeft" activeCell="AI397" sqref="AI397:AM397"/>
      <selection pane="bottomRight" activeCell="AI397" sqref="AI397:AM397"/>
    </sheetView>
  </sheetViews>
  <sheetFormatPr defaultColWidth="9.140625" defaultRowHeight="11.25" outlineLevelRow="2" outlineLevelCol="1"/>
  <cols>
    <col min="1" max="1" width="3.5703125" style="170" customWidth="1" outlineLevel="1"/>
    <col min="2" max="2" width="15.5703125" style="170" hidden="1" customWidth="1" outlineLevel="1"/>
    <col min="3" max="3" width="7.85546875" style="207" customWidth="1" collapsed="1"/>
    <col min="4" max="4" width="0.85546875" style="120" customWidth="1"/>
    <col min="5" max="5" width="61.42578125" style="208" customWidth="1"/>
    <col min="6" max="6" width="8.28515625" style="208" hidden="1" customWidth="1"/>
    <col min="7" max="7" width="7.7109375" style="208" hidden="1" customWidth="1"/>
    <col min="8" max="8" width="0.85546875" style="120" customWidth="1"/>
    <col min="9" max="9" width="11.85546875" style="92" bestFit="1" customWidth="1"/>
    <col min="10" max="10" width="0.5703125" style="120" customWidth="1"/>
    <col min="11" max="11" width="12.85546875" style="92" customWidth="1"/>
    <col min="12" max="12" width="0.5703125" style="120" customWidth="1"/>
    <col min="13" max="13" width="11.85546875" style="92" bestFit="1" customWidth="1"/>
    <col min="14" max="14" width="0.5703125" style="120" customWidth="1"/>
    <col min="15" max="15" width="11.85546875" style="209" bestFit="1" customWidth="1"/>
    <col min="16" max="16" width="0.85546875" style="120" customWidth="1"/>
    <col min="17" max="17" width="11.85546875" style="92" bestFit="1" customWidth="1"/>
    <col min="18" max="18" width="0.5703125" style="120" customWidth="1"/>
    <col min="19" max="19" width="11.28515625" style="92" bestFit="1" customWidth="1"/>
    <col min="20" max="20" width="0.5703125" style="120" customWidth="1"/>
    <col min="21" max="21" width="11.85546875" style="92" bestFit="1" customWidth="1"/>
    <col min="22" max="22" width="0.5703125" style="120" customWidth="1"/>
    <col min="23" max="23" width="11.85546875" style="209" bestFit="1" customWidth="1"/>
    <col min="24" max="24" width="0.85546875" style="120" customWidth="1"/>
    <col min="25" max="25" width="11" style="92" bestFit="1" customWidth="1"/>
    <col min="26" max="26" width="0.5703125" style="120" customWidth="1"/>
    <col min="27" max="27" width="11" style="92" bestFit="1" customWidth="1"/>
    <col min="28" max="28" width="0.5703125" style="120" customWidth="1"/>
    <col min="29" max="29" width="11" style="92" hidden="1" customWidth="1" outlineLevel="1"/>
    <col min="30" max="30" width="0.5703125" style="120" hidden="1" customWidth="1" outlineLevel="1"/>
    <col min="31" max="31" width="11.85546875" style="209" bestFit="1" customWidth="1" collapsed="1"/>
    <col min="32" max="32" width="0.85546875" style="120" customWidth="1"/>
    <col min="33" max="33" width="9.42578125" style="92" bestFit="1" customWidth="1"/>
    <col min="34" max="34" width="0.5703125" style="120" customWidth="1"/>
    <col min="35" max="35" width="10.7109375" style="92" hidden="1" customWidth="1" outlineLevel="1"/>
    <col min="36" max="36" width="0.5703125" style="120" hidden="1" customWidth="1" outlineLevel="1"/>
    <col min="37" max="37" width="10.7109375" style="92" hidden="1" customWidth="1" outlineLevel="1"/>
    <col min="38" max="38" width="0.5703125" style="120" hidden="1" customWidth="1" outlineLevel="1"/>
    <col min="39" max="39" width="9.85546875" style="209" customWidth="1" collapsed="1"/>
    <col min="40" max="16384" width="9.140625" style="92"/>
  </cols>
  <sheetData>
    <row r="1" spans="1:39" s="8" customFormat="1" ht="19.5" customHeight="1">
      <c r="A1" s="1"/>
      <c r="B1" s="2"/>
      <c r="C1" s="3"/>
      <c r="D1" s="4"/>
      <c r="E1" s="5" t="s">
        <v>0</v>
      </c>
      <c r="F1" s="6"/>
      <c r="G1" s="6"/>
      <c r="H1" s="7"/>
      <c r="I1" s="300">
        <v>2013</v>
      </c>
      <c r="J1" s="301"/>
      <c r="K1" s="302"/>
      <c r="L1" s="301"/>
      <c r="M1" s="302"/>
      <c r="N1" s="301"/>
      <c r="O1" s="302"/>
      <c r="P1" s="7"/>
      <c r="Q1" s="300">
        <v>2012</v>
      </c>
      <c r="R1" s="301"/>
      <c r="S1" s="302"/>
      <c r="T1" s="301"/>
      <c r="U1" s="302"/>
      <c r="V1" s="301"/>
      <c r="W1" s="302"/>
      <c r="X1" s="7"/>
      <c r="Y1" s="303" t="s">
        <v>1</v>
      </c>
      <c r="Z1" s="301"/>
      <c r="AA1" s="302"/>
      <c r="AB1" s="301"/>
      <c r="AC1" s="302"/>
      <c r="AD1" s="301"/>
      <c r="AE1" s="302"/>
      <c r="AF1" s="7"/>
      <c r="AG1" s="303" t="s">
        <v>2</v>
      </c>
      <c r="AH1" s="301"/>
      <c r="AI1" s="302"/>
      <c r="AJ1" s="301"/>
      <c r="AK1" s="302"/>
      <c r="AL1" s="301"/>
      <c r="AM1" s="302"/>
    </row>
    <row r="2" spans="1:39" s="23" customFormat="1" ht="35.25" customHeight="1">
      <c r="A2" s="9"/>
      <c r="B2" s="10" t="s">
        <v>3</v>
      </c>
      <c r="C2" s="11" t="s">
        <v>4</v>
      </c>
      <c r="D2" s="12"/>
      <c r="E2" s="13" t="s">
        <v>5</v>
      </c>
      <c r="F2" s="14"/>
      <c r="G2" s="14"/>
      <c r="H2" s="15"/>
      <c r="I2" s="16" t="s">
        <v>6</v>
      </c>
      <c r="J2" s="17"/>
      <c r="K2" s="16" t="s">
        <v>7</v>
      </c>
      <c r="L2" s="18"/>
      <c r="M2" s="19" t="s">
        <v>8</v>
      </c>
      <c r="N2" s="18"/>
      <c r="O2" s="20" t="s">
        <v>9</v>
      </c>
      <c r="P2" s="15"/>
      <c r="Q2" s="16" t="s">
        <v>6</v>
      </c>
      <c r="R2" s="18"/>
      <c r="S2" s="16" t="s">
        <v>7</v>
      </c>
      <c r="T2" s="18"/>
      <c r="U2" s="19" t="s">
        <v>8</v>
      </c>
      <c r="V2" s="18"/>
      <c r="W2" s="20" t="s">
        <v>9</v>
      </c>
      <c r="X2" s="15"/>
      <c r="Y2" s="16" t="s">
        <v>6</v>
      </c>
      <c r="Z2" s="18"/>
      <c r="AA2" s="16" t="s">
        <v>7</v>
      </c>
      <c r="AB2" s="18"/>
      <c r="AC2" s="21" t="s">
        <v>8</v>
      </c>
      <c r="AD2" s="18"/>
      <c r="AE2" s="20" t="s">
        <v>9</v>
      </c>
      <c r="AF2" s="15"/>
      <c r="AG2" s="16" t="s">
        <v>6</v>
      </c>
      <c r="AH2" s="18"/>
      <c r="AI2" s="21" t="s">
        <v>7</v>
      </c>
      <c r="AJ2" s="18"/>
      <c r="AK2" s="21" t="s">
        <v>8</v>
      </c>
      <c r="AL2" s="22"/>
      <c r="AM2" s="16" t="s">
        <v>9</v>
      </c>
    </row>
    <row r="3" spans="1:39" s="39" customFormat="1" ht="4.5" customHeight="1">
      <c r="A3" s="24"/>
      <c r="B3" s="25"/>
      <c r="C3" s="26"/>
      <c r="D3" s="27"/>
      <c r="E3" s="28"/>
      <c r="F3" s="29"/>
      <c r="G3" s="29"/>
      <c r="H3" s="30"/>
      <c r="I3" s="31"/>
      <c r="J3" s="32"/>
      <c r="K3" s="31"/>
      <c r="L3" s="32"/>
      <c r="M3" s="33"/>
      <c r="N3" s="32"/>
      <c r="O3" s="34"/>
      <c r="P3" s="32"/>
      <c r="Q3" s="31"/>
      <c r="R3" s="32"/>
      <c r="S3" s="31"/>
      <c r="T3" s="32"/>
      <c r="U3" s="33"/>
      <c r="V3" s="32"/>
      <c r="W3" s="34"/>
      <c r="X3" s="32"/>
      <c r="Y3" s="31"/>
      <c r="Z3" s="32"/>
      <c r="AA3" s="31"/>
      <c r="AB3" s="32"/>
      <c r="AC3" s="35"/>
      <c r="AD3" s="32"/>
      <c r="AE3" s="34"/>
      <c r="AF3" s="30"/>
      <c r="AG3" s="36"/>
      <c r="AH3" s="30"/>
      <c r="AI3" s="37"/>
      <c r="AJ3" s="30"/>
      <c r="AK3" s="37"/>
      <c r="AL3" s="30"/>
      <c r="AM3" s="38"/>
    </row>
    <row r="4" spans="1:39" s="56" customFormat="1" ht="11.25" customHeight="1" collapsed="1">
      <c r="A4" s="40"/>
      <c r="B4" s="41" t="s">
        <v>10</v>
      </c>
      <c r="C4" s="42" t="s">
        <v>11</v>
      </c>
      <c r="D4" s="43"/>
      <c r="E4" s="44" t="s">
        <v>12</v>
      </c>
      <c r="F4" s="45" t="s">
        <v>11</v>
      </c>
      <c r="G4" s="46" t="s">
        <v>10</v>
      </c>
      <c r="H4" s="47"/>
      <c r="I4" s="48">
        <f>VLOOKUP(C4,'[12]SP AGGREGATO € unità  '!$C$5:$ES$287,141,0)</f>
        <v>145122044.24000001</v>
      </c>
      <c r="J4" s="49"/>
      <c r="K4" s="50">
        <f>VLOOKUP(C4,'[12]SP AGGREGATO € unità  '!$C$5:$FA$287,149,0)</f>
        <v>0</v>
      </c>
      <c r="L4" s="49"/>
      <c r="M4" s="50">
        <f>VLOOKUP(C4,'[12]SP AGGREGATO € unità  '!$C$5:$FI$287,157,0)</f>
        <v>0</v>
      </c>
      <c r="N4" s="49"/>
      <c r="O4" s="51">
        <f t="shared" ref="O4:O69" si="0">+I4+K4+M4</f>
        <v>145122044.24000001</v>
      </c>
      <c r="P4" s="52"/>
      <c r="Q4" s="48">
        <f>VLOOKUP(C4,'[12]SP AGGREGATO € unità  '!$C$5:$ES$287,143,0)</f>
        <v>141546796.97</v>
      </c>
      <c r="R4" s="49"/>
      <c r="S4" s="50">
        <f>VLOOKUP(C4,'[12]SP AGGREGATO € unità  '!$C$5:$EW$287,151,0)</f>
        <v>16000000</v>
      </c>
      <c r="T4" s="49"/>
      <c r="U4" s="50">
        <f>VLOOKUP(C4,'[12]SP AGGREGATO € unità  '!C5:FE287,159,0)</f>
        <v>0</v>
      </c>
      <c r="V4" s="49"/>
      <c r="W4" s="51">
        <f t="shared" ref="W4:W69" si="1">+Q4+S4+U4</f>
        <v>157546796.97</v>
      </c>
      <c r="X4" s="52"/>
      <c r="Y4" s="50">
        <f>+I4-Q4</f>
        <v>3575247.2700000107</v>
      </c>
      <c r="Z4" s="49"/>
      <c r="AA4" s="50">
        <f>+K4-S4</f>
        <v>-16000000</v>
      </c>
      <c r="AB4" s="49"/>
      <c r="AC4" s="50">
        <f t="shared" ref="AC4:AC67" si="2">Y4-AA4</f>
        <v>19575247.270000011</v>
      </c>
      <c r="AD4" s="49"/>
      <c r="AE4" s="51">
        <f t="shared" ref="AE4:AE67" si="3">+O4-W4</f>
        <v>-12424752.729999989</v>
      </c>
      <c r="AF4" s="53"/>
      <c r="AG4" s="54">
        <f>IF(Y4=0,0,Y4/Q4)</f>
        <v>2.5258411681034106E-2</v>
      </c>
      <c r="AH4" s="47"/>
      <c r="AI4" s="55"/>
      <c r="AJ4" s="47"/>
      <c r="AK4" s="55"/>
      <c r="AL4" s="47"/>
      <c r="AM4" s="54">
        <f>IF(AE4=0,0,AE4/W4)</f>
        <v>-7.8863886597236921E-2</v>
      </c>
    </row>
    <row r="5" spans="1:39" s="56" customFormat="1" ht="11.25" customHeight="1">
      <c r="A5" s="40"/>
      <c r="B5" s="43"/>
      <c r="C5" s="57"/>
      <c r="D5" s="43"/>
      <c r="E5" s="58" t="s">
        <v>13</v>
      </c>
      <c r="F5" s="45"/>
      <c r="G5" s="46"/>
      <c r="H5" s="47"/>
      <c r="I5" s="59"/>
      <c r="J5" s="49"/>
      <c r="K5" s="60"/>
      <c r="L5" s="49"/>
      <c r="M5" s="61"/>
      <c r="N5" s="49"/>
      <c r="O5" s="62"/>
      <c r="P5" s="52"/>
      <c r="Q5" s="59"/>
      <c r="R5" s="49"/>
      <c r="S5" s="60"/>
      <c r="T5" s="49"/>
      <c r="U5" s="61"/>
      <c r="V5" s="49"/>
      <c r="W5" s="62"/>
      <c r="X5" s="52"/>
      <c r="Y5" s="60"/>
      <c r="Z5" s="49"/>
      <c r="AA5" s="60"/>
      <c r="AB5" s="49"/>
      <c r="AC5" s="61"/>
      <c r="AD5" s="49"/>
      <c r="AE5" s="62"/>
      <c r="AF5" s="53"/>
      <c r="AG5" s="63"/>
      <c r="AH5" s="47"/>
      <c r="AI5" s="64"/>
      <c r="AJ5" s="47"/>
      <c r="AK5" s="64"/>
      <c r="AL5" s="47"/>
      <c r="AM5" s="63"/>
    </row>
    <row r="6" spans="1:39" s="78" customFormat="1" ht="11.25" customHeight="1">
      <c r="A6" s="65"/>
      <c r="B6" s="66" t="s">
        <v>14</v>
      </c>
      <c r="C6" s="67" t="s">
        <v>15</v>
      </c>
      <c r="D6" s="66"/>
      <c r="E6" s="68" t="s">
        <v>16</v>
      </c>
      <c r="F6" s="45" t="s">
        <v>15</v>
      </c>
      <c r="G6" s="46" t="s">
        <v>14</v>
      </c>
      <c r="H6" s="69"/>
      <c r="I6" s="70">
        <f>VLOOKUP(C6,'[12]SP AGGREGATO € unità  '!$C$5:$ES$287,141,0)</f>
        <v>1705652.2599999998</v>
      </c>
      <c r="J6" s="71"/>
      <c r="K6" s="72">
        <f>VLOOKUP(C6,'[12]SP AGGREGATO € unità  '!$C$5:$FA$287,149,0)</f>
        <v>0</v>
      </c>
      <c r="L6" s="71"/>
      <c r="M6" s="72">
        <f>VLOOKUP(C6,'[12]SP AGGREGATO € unità  '!$C$5:$FI$287,157,0)</f>
        <v>0</v>
      </c>
      <c r="N6" s="71"/>
      <c r="O6" s="73">
        <f t="shared" si="0"/>
        <v>1705652.2599999998</v>
      </c>
      <c r="P6" s="74"/>
      <c r="Q6" s="70">
        <f>VLOOKUP(C6,'[12]SP AGGREGATO € unità  '!$C$5:$ES$287,143,0)</f>
        <v>1150706.2199999997</v>
      </c>
      <c r="R6" s="71"/>
      <c r="S6" s="72">
        <f>VLOOKUP(C6,'[12]SP AGGREGATO € unità  '!$C$5:$EW$287,151,0)</f>
        <v>0</v>
      </c>
      <c r="T6" s="71"/>
      <c r="U6" s="72">
        <f>VLOOKUP(C6,'[12]SP AGGREGATO € unità  '!C6:FE288,159,0)</f>
        <v>0</v>
      </c>
      <c r="V6" s="71"/>
      <c r="W6" s="73">
        <f>+Q6+S6+U6</f>
        <v>1150706.2199999997</v>
      </c>
      <c r="X6" s="74"/>
      <c r="Y6" s="72">
        <f t="shared" ref="Y6:Y69" si="4">+I6-Q6</f>
        <v>554946.04</v>
      </c>
      <c r="Z6" s="71"/>
      <c r="AA6" s="72">
        <f t="shared" ref="AA6:AA69" si="5">+K6-S6</f>
        <v>0</v>
      </c>
      <c r="AB6" s="71"/>
      <c r="AC6" s="72">
        <f t="shared" si="2"/>
        <v>554946.04</v>
      </c>
      <c r="AD6" s="71"/>
      <c r="AE6" s="73">
        <f t="shared" si="3"/>
        <v>554946.04</v>
      </c>
      <c r="AF6" s="75"/>
      <c r="AG6" s="76">
        <f t="shared" ref="AG6:AG69" si="6">IF(Y6=0,0,Y6/Q6)</f>
        <v>0.48226561250359817</v>
      </c>
      <c r="AH6" s="69"/>
      <c r="AI6" s="77"/>
      <c r="AJ6" s="69"/>
      <c r="AK6" s="77"/>
      <c r="AL6" s="69"/>
      <c r="AM6" s="76">
        <f t="shared" ref="AM6:AM69" si="7">IF(AE6=0,0,AE6/W6)</f>
        <v>0.48226561250359817</v>
      </c>
    </row>
    <row r="7" spans="1:39" ht="11.25" customHeight="1" outlineLevel="1">
      <c r="A7" s="79"/>
      <c r="B7" s="80" t="s">
        <v>17</v>
      </c>
      <c r="C7" s="81" t="s">
        <v>18</v>
      </c>
      <c r="D7" s="66"/>
      <c r="E7" s="82" t="s">
        <v>19</v>
      </c>
      <c r="F7" s="45" t="s">
        <v>18</v>
      </c>
      <c r="G7" s="46" t="s">
        <v>17</v>
      </c>
      <c r="H7" s="83"/>
      <c r="I7" s="84">
        <f>VLOOKUP(C7,'[12]SP AGGREGATO € unità  '!$C$5:$ES$287,141,0)</f>
        <v>0</v>
      </c>
      <c r="J7" s="85"/>
      <c r="K7" s="86">
        <f>VLOOKUP(C7,'[12]SP AGGREGATO € unità  '!$C$5:$FA$287,149,0)</f>
        <v>0</v>
      </c>
      <c r="L7" s="85"/>
      <c r="M7" s="86">
        <f>VLOOKUP(C7,'[12]SP AGGREGATO € unità  '!$C$5:$FI$287,157,0)</f>
        <v>0</v>
      </c>
      <c r="N7" s="85"/>
      <c r="O7" s="87">
        <f t="shared" si="0"/>
        <v>0</v>
      </c>
      <c r="P7" s="88"/>
      <c r="Q7" s="84">
        <f>VLOOKUP(C7,'[12]SP AGGREGATO € unità  '!$C$5:$ES$287,143,0)</f>
        <v>0</v>
      </c>
      <c r="R7" s="85"/>
      <c r="S7" s="86">
        <f>VLOOKUP(C7,'[12]SP AGGREGATO € unità  '!$C$5:$EW$287,151,0)</f>
        <v>0</v>
      </c>
      <c r="T7" s="85"/>
      <c r="U7" s="72">
        <f>VLOOKUP(C7,'[12]SP AGGREGATO € unità  '!C7:FE289,159,0)</f>
        <v>0</v>
      </c>
      <c r="V7" s="85"/>
      <c r="W7" s="87">
        <f t="shared" si="1"/>
        <v>0</v>
      </c>
      <c r="X7" s="88"/>
      <c r="Y7" s="86">
        <f t="shared" si="4"/>
        <v>0</v>
      </c>
      <c r="Z7" s="85"/>
      <c r="AA7" s="86">
        <f t="shared" si="5"/>
        <v>0</v>
      </c>
      <c r="AB7" s="85"/>
      <c r="AC7" s="86">
        <f t="shared" si="2"/>
        <v>0</v>
      </c>
      <c r="AD7" s="85"/>
      <c r="AE7" s="87">
        <f t="shared" si="3"/>
        <v>0</v>
      </c>
      <c r="AF7" s="89"/>
      <c r="AG7" s="90">
        <f t="shared" si="6"/>
        <v>0</v>
      </c>
      <c r="AH7" s="83"/>
      <c r="AI7" s="91"/>
      <c r="AJ7" s="83"/>
      <c r="AK7" s="91"/>
      <c r="AL7" s="83"/>
      <c r="AM7" s="90">
        <f t="shared" si="7"/>
        <v>0</v>
      </c>
    </row>
    <row r="8" spans="1:39" ht="11.25" customHeight="1" outlineLevel="1">
      <c r="A8" s="79"/>
      <c r="B8" s="80" t="s">
        <v>20</v>
      </c>
      <c r="C8" s="81" t="s">
        <v>21</v>
      </c>
      <c r="D8" s="80"/>
      <c r="E8" s="93" t="s">
        <v>22</v>
      </c>
      <c r="F8" s="45" t="s">
        <v>21</v>
      </c>
      <c r="G8" s="46" t="s">
        <v>20</v>
      </c>
      <c r="H8" s="83"/>
      <c r="I8" s="84">
        <f>VLOOKUP(C8,'[12]SP AGGREGATO € unità  '!$C$5:$ES$287,141,0)</f>
        <v>0</v>
      </c>
      <c r="J8" s="85"/>
      <c r="K8" s="86">
        <f>VLOOKUP(C8,'[12]SP AGGREGATO € unità  '!$C$5:$FA$287,149,0)</f>
        <v>0</v>
      </c>
      <c r="L8" s="85"/>
      <c r="M8" s="86">
        <f>VLOOKUP(C8,'[12]SP AGGREGATO € unità  '!$C$5:$FI$287,157,0)</f>
        <v>0</v>
      </c>
      <c r="N8" s="85"/>
      <c r="O8" s="87">
        <f t="shared" si="0"/>
        <v>0</v>
      </c>
      <c r="P8" s="88"/>
      <c r="Q8" s="84">
        <f>VLOOKUP(C8,'[12]SP AGGREGATO € unità  '!$C$5:$ES$287,143,0)</f>
        <v>0</v>
      </c>
      <c r="R8" s="85"/>
      <c r="S8" s="86">
        <f>VLOOKUP(C8,'[12]SP AGGREGATO € unità  '!$C$5:$EW$287,151,0)</f>
        <v>0</v>
      </c>
      <c r="T8" s="85"/>
      <c r="U8" s="72">
        <f>VLOOKUP(C8,'[12]SP AGGREGATO € unità  '!C8:FE290,159,0)</f>
        <v>0</v>
      </c>
      <c r="V8" s="85"/>
      <c r="W8" s="87">
        <f t="shared" si="1"/>
        <v>0</v>
      </c>
      <c r="X8" s="88"/>
      <c r="Y8" s="86">
        <f t="shared" si="4"/>
        <v>0</v>
      </c>
      <c r="Z8" s="85"/>
      <c r="AA8" s="86">
        <f t="shared" si="5"/>
        <v>0</v>
      </c>
      <c r="AB8" s="85"/>
      <c r="AC8" s="86">
        <f t="shared" si="2"/>
        <v>0</v>
      </c>
      <c r="AD8" s="85"/>
      <c r="AE8" s="87">
        <f t="shared" si="3"/>
        <v>0</v>
      </c>
      <c r="AF8" s="89"/>
      <c r="AG8" s="90">
        <f t="shared" si="6"/>
        <v>0</v>
      </c>
      <c r="AH8" s="83"/>
      <c r="AI8" s="91"/>
      <c r="AJ8" s="83"/>
      <c r="AK8" s="91"/>
      <c r="AL8" s="83"/>
      <c r="AM8" s="90">
        <f t="shared" si="7"/>
        <v>0</v>
      </c>
    </row>
    <row r="9" spans="1:39" ht="11.25" customHeight="1" outlineLevel="1">
      <c r="A9" s="79"/>
      <c r="B9" s="80" t="s">
        <v>23</v>
      </c>
      <c r="C9" s="81" t="s">
        <v>24</v>
      </c>
      <c r="D9" s="80"/>
      <c r="E9" s="93" t="s">
        <v>25</v>
      </c>
      <c r="F9" s="45" t="s">
        <v>24</v>
      </c>
      <c r="G9" s="46" t="s">
        <v>23</v>
      </c>
      <c r="H9" s="83"/>
      <c r="I9" s="84">
        <f>VLOOKUP(C9,'[12]SP AGGREGATO € unità  '!$C$5:$ES$287,141,0)</f>
        <v>0</v>
      </c>
      <c r="J9" s="85"/>
      <c r="K9" s="86">
        <f>VLOOKUP(C9,'[12]SP AGGREGATO € unità  '!$C$5:$FA$287,149,0)</f>
        <v>0</v>
      </c>
      <c r="L9" s="85"/>
      <c r="M9" s="86">
        <f>VLOOKUP(C9,'[12]SP AGGREGATO € unità  '!$C$5:$FI$287,157,0)</f>
        <v>0</v>
      </c>
      <c r="N9" s="85"/>
      <c r="O9" s="87">
        <f t="shared" si="0"/>
        <v>0</v>
      </c>
      <c r="P9" s="88"/>
      <c r="Q9" s="84">
        <f>VLOOKUP(C9,'[12]SP AGGREGATO € unità  '!$C$5:$ES$287,143,0)</f>
        <v>0</v>
      </c>
      <c r="R9" s="85"/>
      <c r="S9" s="86">
        <f>VLOOKUP(C9,'[12]SP AGGREGATO € unità  '!$C$5:$EW$287,151,0)</f>
        <v>0</v>
      </c>
      <c r="T9" s="85"/>
      <c r="U9" s="72">
        <f>VLOOKUP(C9,'[12]SP AGGREGATO € unità  '!C9:FE291,159,0)</f>
        <v>0</v>
      </c>
      <c r="V9" s="85"/>
      <c r="W9" s="87">
        <f t="shared" si="1"/>
        <v>0</v>
      </c>
      <c r="X9" s="88"/>
      <c r="Y9" s="86">
        <f t="shared" si="4"/>
        <v>0</v>
      </c>
      <c r="Z9" s="85"/>
      <c r="AA9" s="86">
        <f t="shared" si="5"/>
        <v>0</v>
      </c>
      <c r="AB9" s="85"/>
      <c r="AC9" s="86">
        <f t="shared" si="2"/>
        <v>0</v>
      </c>
      <c r="AD9" s="85"/>
      <c r="AE9" s="87">
        <f t="shared" si="3"/>
        <v>0</v>
      </c>
      <c r="AF9" s="89"/>
      <c r="AG9" s="90">
        <f t="shared" si="6"/>
        <v>0</v>
      </c>
      <c r="AH9" s="83"/>
      <c r="AI9" s="91"/>
      <c r="AJ9" s="83"/>
      <c r="AK9" s="91"/>
      <c r="AL9" s="83"/>
      <c r="AM9" s="90">
        <f t="shared" si="7"/>
        <v>0</v>
      </c>
    </row>
    <row r="10" spans="1:39" ht="11.25" customHeight="1" outlineLevel="1">
      <c r="A10" s="79"/>
      <c r="B10" s="80" t="s">
        <v>26</v>
      </c>
      <c r="C10" s="81" t="s">
        <v>27</v>
      </c>
      <c r="D10" s="66"/>
      <c r="E10" s="82" t="s">
        <v>28</v>
      </c>
      <c r="F10" s="45" t="s">
        <v>27</v>
      </c>
      <c r="G10" s="46" t="s">
        <v>26</v>
      </c>
      <c r="H10" s="83"/>
      <c r="I10" s="84">
        <f>VLOOKUP(C10,'[12]SP AGGREGATO € unità  '!$C$5:$ES$287,141,0)</f>
        <v>0</v>
      </c>
      <c r="J10" s="85"/>
      <c r="K10" s="86">
        <f>VLOOKUP(C10,'[12]SP AGGREGATO € unità  '!$C$5:$FA$287,149,0)</f>
        <v>0</v>
      </c>
      <c r="L10" s="85"/>
      <c r="M10" s="86">
        <f>VLOOKUP(C10,'[12]SP AGGREGATO € unità  '!$C$5:$FI$287,157,0)</f>
        <v>0</v>
      </c>
      <c r="N10" s="85"/>
      <c r="O10" s="87">
        <f t="shared" si="0"/>
        <v>0</v>
      </c>
      <c r="P10" s="88"/>
      <c r="Q10" s="84">
        <f>VLOOKUP(C10,'[12]SP AGGREGATO € unità  '!$C$5:$ES$287,143,0)</f>
        <v>0</v>
      </c>
      <c r="R10" s="85"/>
      <c r="S10" s="86">
        <f>VLOOKUP(C10,'[12]SP AGGREGATO € unità  '!$C$5:$EW$287,151,0)</f>
        <v>0</v>
      </c>
      <c r="T10" s="85"/>
      <c r="U10" s="72">
        <f>VLOOKUP(C10,'[12]SP AGGREGATO € unità  '!C10:FE292,159,0)</f>
        <v>0</v>
      </c>
      <c r="V10" s="85"/>
      <c r="W10" s="87">
        <f t="shared" si="1"/>
        <v>0</v>
      </c>
      <c r="X10" s="88"/>
      <c r="Y10" s="86">
        <f t="shared" si="4"/>
        <v>0</v>
      </c>
      <c r="Z10" s="85"/>
      <c r="AA10" s="86">
        <f t="shared" si="5"/>
        <v>0</v>
      </c>
      <c r="AB10" s="85"/>
      <c r="AC10" s="86">
        <f t="shared" si="2"/>
        <v>0</v>
      </c>
      <c r="AD10" s="85"/>
      <c r="AE10" s="87">
        <f t="shared" si="3"/>
        <v>0</v>
      </c>
      <c r="AF10" s="89"/>
      <c r="AG10" s="90">
        <f t="shared" si="6"/>
        <v>0</v>
      </c>
      <c r="AH10" s="83"/>
      <c r="AI10" s="91"/>
      <c r="AJ10" s="83"/>
      <c r="AK10" s="91"/>
      <c r="AL10" s="83"/>
      <c r="AM10" s="90">
        <f t="shared" si="7"/>
        <v>0</v>
      </c>
    </row>
    <row r="11" spans="1:39" ht="11.25" customHeight="1" outlineLevel="1">
      <c r="A11" s="79"/>
      <c r="B11" s="80" t="s">
        <v>29</v>
      </c>
      <c r="C11" s="81" t="s">
        <v>30</v>
      </c>
      <c r="D11" s="80"/>
      <c r="E11" s="93" t="s">
        <v>31</v>
      </c>
      <c r="F11" s="45" t="s">
        <v>30</v>
      </c>
      <c r="G11" s="46" t="s">
        <v>29</v>
      </c>
      <c r="H11" s="83"/>
      <c r="I11" s="84">
        <f>VLOOKUP(C11,'[12]SP AGGREGATO € unità  '!$C$5:$ES$287,141,0)</f>
        <v>0</v>
      </c>
      <c r="J11" s="85"/>
      <c r="K11" s="86">
        <f>VLOOKUP(C11,'[12]SP AGGREGATO € unità  '!$C$5:$FA$287,149,0)</f>
        <v>0</v>
      </c>
      <c r="L11" s="85"/>
      <c r="M11" s="86">
        <f>VLOOKUP(C11,'[12]SP AGGREGATO € unità  '!$C$5:$FI$287,157,0)</f>
        <v>0</v>
      </c>
      <c r="N11" s="85"/>
      <c r="O11" s="87">
        <f t="shared" si="0"/>
        <v>0</v>
      </c>
      <c r="P11" s="88"/>
      <c r="Q11" s="84">
        <f>VLOOKUP(C11,'[12]SP AGGREGATO € unità  '!$C$5:$ES$287,143,0)</f>
        <v>0</v>
      </c>
      <c r="R11" s="85"/>
      <c r="S11" s="86">
        <f>VLOOKUP(C11,'[12]SP AGGREGATO € unità  '!$C$5:$EW$287,151,0)</f>
        <v>0</v>
      </c>
      <c r="T11" s="85"/>
      <c r="U11" s="72">
        <f>VLOOKUP(C11,'[12]SP AGGREGATO € unità  '!C11:FE293,159,0)</f>
        <v>0</v>
      </c>
      <c r="V11" s="85"/>
      <c r="W11" s="87">
        <f t="shared" si="1"/>
        <v>0</v>
      </c>
      <c r="X11" s="88"/>
      <c r="Y11" s="86">
        <f t="shared" si="4"/>
        <v>0</v>
      </c>
      <c r="Z11" s="85"/>
      <c r="AA11" s="86">
        <f t="shared" si="5"/>
        <v>0</v>
      </c>
      <c r="AB11" s="85"/>
      <c r="AC11" s="86">
        <f t="shared" si="2"/>
        <v>0</v>
      </c>
      <c r="AD11" s="85"/>
      <c r="AE11" s="87">
        <f t="shared" si="3"/>
        <v>0</v>
      </c>
      <c r="AF11" s="89"/>
      <c r="AG11" s="90">
        <f t="shared" si="6"/>
        <v>0</v>
      </c>
      <c r="AH11" s="83"/>
      <c r="AI11" s="91"/>
      <c r="AJ11" s="83"/>
      <c r="AK11" s="91"/>
      <c r="AL11" s="83"/>
      <c r="AM11" s="90">
        <f t="shared" si="7"/>
        <v>0</v>
      </c>
    </row>
    <row r="12" spans="1:39" ht="11.25" customHeight="1" outlineLevel="1">
      <c r="A12" s="79"/>
      <c r="B12" s="80" t="s">
        <v>32</v>
      </c>
      <c r="C12" s="81" t="s">
        <v>33</v>
      </c>
      <c r="D12" s="80"/>
      <c r="E12" s="93" t="s">
        <v>34</v>
      </c>
      <c r="F12" s="45" t="s">
        <v>33</v>
      </c>
      <c r="G12" s="46" t="s">
        <v>32</v>
      </c>
      <c r="H12" s="94"/>
      <c r="I12" s="84">
        <f>VLOOKUP(C12,'[12]SP AGGREGATO € unità  '!$C$5:$ES$287,141,0)</f>
        <v>0</v>
      </c>
      <c r="J12" s="88"/>
      <c r="K12" s="85">
        <f>VLOOKUP(C12,'[12]SP AGGREGATO € unità  '!$C$5:$FA$287,149,0)</f>
        <v>0</v>
      </c>
      <c r="L12" s="86"/>
      <c r="M12" s="86">
        <f>VLOOKUP(C12,'[12]SP AGGREGATO € unità  '!$C$5:$FI$287,157,0)</f>
        <v>0</v>
      </c>
      <c r="N12" s="85"/>
      <c r="O12" s="87">
        <f t="shared" si="0"/>
        <v>0</v>
      </c>
      <c r="P12" s="88"/>
      <c r="Q12" s="84">
        <f>VLOOKUP(C12,'[12]SP AGGREGATO € unità  '!$C$5:$ES$287,143,0)</f>
        <v>0</v>
      </c>
      <c r="R12" s="88"/>
      <c r="S12" s="85">
        <f>VLOOKUP(C12,'[12]SP AGGREGATO € unità  '!$C$5:$EW$287,151,0)</f>
        <v>0</v>
      </c>
      <c r="T12" s="86"/>
      <c r="U12" s="72">
        <f>VLOOKUP(C12,'[12]SP AGGREGATO € unità  '!C12:FE294,159,0)</f>
        <v>0</v>
      </c>
      <c r="V12" s="85"/>
      <c r="W12" s="87">
        <f t="shared" si="1"/>
        <v>0</v>
      </c>
      <c r="X12" s="88"/>
      <c r="Y12" s="86">
        <f t="shared" si="4"/>
        <v>0</v>
      </c>
      <c r="Z12" s="85"/>
      <c r="AA12" s="86">
        <f t="shared" si="5"/>
        <v>0</v>
      </c>
      <c r="AB12" s="85"/>
      <c r="AC12" s="86">
        <f t="shared" si="2"/>
        <v>0</v>
      </c>
      <c r="AD12" s="85"/>
      <c r="AE12" s="87">
        <f t="shared" si="3"/>
        <v>0</v>
      </c>
      <c r="AF12" s="89"/>
      <c r="AG12" s="90">
        <f t="shared" si="6"/>
        <v>0</v>
      </c>
      <c r="AH12" s="83"/>
      <c r="AI12" s="91"/>
      <c r="AJ12" s="83"/>
      <c r="AK12" s="91"/>
      <c r="AL12" s="83"/>
      <c r="AM12" s="90">
        <f t="shared" si="7"/>
        <v>0</v>
      </c>
    </row>
    <row r="13" spans="1:39" ht="11.25" customHeight="1" outlineLevel="1">
      <c r="A13" s="79"/>
      <c r="B13" s="80" t="s">
        <v>35</v>
      </c>
      <c r="C13" s="81" t="s">
        <v>36</v>
      </c>
      <c r="D13" s="66"/>
      <c r="E13" s="82" t="s">
        <v>37</v>
      </c>
      <c r="F13" s="45" t="s">
        <v>36</v>
      </c>
      <c r="G13" s="46" t="s">
        <v>35</v>
      </c>
      <c r="H13" s="83"/>
      <c r="I13" s="84">
        <f>VLOOKUP(C13,'[12]SP AGGREGATO € unità  '!$C$5:$ES$287,141,0)</f>
        <v>0</v>
      </c>
      <c r="J13" s="85"/>
      <c r="K13" s="86">
        <f>VLOOKUP(C13,'[12]SP AGGREGATO € unità  '!$C$5:$FA$287,149,0)</f>
        <v>0</v>
      </c>
      <c r="L13" s="85"/>
      <c r="M13" s="86">
        <f>VLOOKUP(C13,'[12]SP AGGREGATO € unità  '!$C$5:$FI$287,157,0)</f>
        <v>0</v>
      </c>
      <c r="N13" s="85"/>
      <c r="O13" s="87">
        <f t="shared" si="0"/>
        <v>0</v>
      </c>
      <c r="P13" s="88"/>
      <c r="Q13" s="84">
        <f>VLOOKUP(C13,'[12]SP AGGREGATO € unità  '!$C$5:$ES$287,143,0)</f>
        <v>243.88000000000466</v>
      </c>
      <c r="R13" s="85"/>
      <c r="S13" s="86">
        <f>VLOOKUP(C13,'[12]SP AGGREGATO € unità  '!$C$5:$EW$287,151,0)</f>
        <v>0</v>
      </c>
      <c r="T13" s="85"/>
      <c r="U13" s="72">
        <f>VLOOKUP(C13,'[12]SP AGGREGATO € unità  '!C13:FE295,159,0)</f>
        <v>0</v>
      </c>
      <c r="V13" s="85"/>
      <c r="W13" s="87">
        <f t="shared" si="1"/>
        <v>243.88000000000466</v>
      </c>
      <c r="X13" s="88"/>
      <c r="Y13" s="86">
        <f t="shared" si="4"/>
        <v>-243.88000000000466</v>
      </c>
      <c r="Z13" s="85"/>
      <c r="AA13" s="86">
        <f t="shared" si="5"/>
        <v>0</v>
      </c>
      <c r="AB13" s="85"/>
      <c r="AC13" s="86">
        <f t="shared" si="2"/>
        <v>-243.88000000000466</v>
      </c>
      <c r="AD13" s="85"/>
      <c r="AE13" s="87">
        <f t="shared" si="3"/>
        <v>-243.88000000000466</v>
      </c>
      <c r="AF13" s="89"/>
      <c r="AG13" s="90">
        <f t="shared" si="6"/>
        <v>-1</v>
      </c>
      <c r="AH13" s="83"/>
      <c r="AI13" s="91"/>
      <c r="AJ13" s="83"/>
      <c r="AK13" s="91"/>
      <c r="AL13" s="83"/>
      <c r="AM13" s="90">
        <f t="shared" si="7"/>
        <v>-1</v>
      </c>
    </row>
    <row r="14" spans="1:39" ht="11.25" customHeight="1" outlineLevel="1">
      <c r="A14" s="79"/>
      <c r="B14" s="80" t="s">
        <v>38</v>
      </c>
      <c r="C14" s="81" t="s">
        <v>39</v>
      </c>
      <c r="D14" s="80"/>
      <c r="E14" s="93" t="s">
        <v>40</v>
      </c>
      <c r="F14" s="45" t="s">
        <v>39</v>
      </c>
      <c r="G14" s="46" t="s">
        <v>38</v>
      </c>
      <c r="H14" s="83"/>
      <c r="I14" s="84">
        <f>VLOOKUP(C14,'[12]SP AGGREGATO € unità  '!$C$5:$ES$287,141,0)</f>
        <v>0</v>
      </c>
      <c r="J14" s="85"/>
      <c r="K14" s="86">
        <f>VLOOKUP(C14,'[12]SP AGGREGATO € unità  '!$C$5:$FA$287,149,0)</f>
        <v>0</v>
      </c>
      <c r="L14" s="85"/>
      <c r="M14" s="86">
        <f>VLOOKUP(C14,'[12]SP AGGREGATO € unità  '!$C$5:$FI$287,157,0)</f>
        <v>0</v>
      </c>
      <c r="N14" s="85"/>
      <c r="O14" s="87">
        <f t="shared" si="0"/>
        <v>0</v>
      </c>
      <c r="P14" s="88"/>
      <c r="Q14" s="84">
        <f>VLOOKUP(C14,'[12]SP AGGREGATO € unità  '!$C$5:$ES$287,143,0)</f>
        <v>0</v>
      </c>
      <c r="R14" s="85"/>
      <c r="S14" s="86">
        <f>VLOOKUP(C14,'[12]SP AGGREGATO € unità  '!$C$5:$EW$287,151,0)</f>
        <v>0</v>
      </c>
      <c r="T14" s="85"/>
      <c r="U14" s="72">
        <f>VLOOKUP(C14,'[12]SP AGGREGATO € unità  '!C14:FE296,159,0)</f>
        <v>0</v>
      </c>
      <c r="V14" s="85"/>
      <c r="W14" s="87">
        <f t="shared" si="1"/>
        <v>0</v>
      </c>
      <c r="X14" s="88"/>
      <c r="Y14" s="86">
        <f t="shared" si="4"/>
        <v>0</v>
      </c>
      <c r="Z14" s="85"/>
      <c r="AA14" s="86">
        <f t="shared" si="5"/>
        <v>0</v>
      </c>
      <c r="AB14" s="85"/>
      <c r="AC14" s="86">
        <f t="shared" si="2"/>
        <v>0</v>
      </c>
      <c r="AD14" s="85"/>
      <c r="AE14" s="87">
        <f t="shared" si="3"/>
        <v>0</v>
      </c>
      <c r="AF14" s="89"/>
      <c r="AG14" s="90">
        <v>0</v>
      </c>
      <c r="AH14" s="83"/>
      <c r="AI14" s="91"/>
      <c r="AJ14" s="83"/>
      <c r="AK14" s="91"/>
      <c r="AL14" s="83"/>
      <c r="AM14" s="90">
        <v>0</v>
      </c>
    </row>
    <row r="15" spans="1:39" ht="11.25" customHeight="1" outlineLevel="1">
      <c r="A15" s="79"/>
      <c r="B15" s="80" t="s">
        <v>41</v>
      </c>
      <c r="C15" s="81" t="s">
        <v>42</v>
      </c>
      <c r="D15" s="80"/>
      <c r="E15" s="93" t="s">
        <v>43</v>
      </c>
      <c r="F15" s="45" t="s">
        <v>42</v>
      </c>
      <c r="G15" s="46" t="s">
        <v>41</v>
      </c>
      <c r="H15" s="83"/>
      <c r="I15" s="84">
        <f>VLOOKUP(C15,'[12]SP AGGREGATO € unità  '!$C$5:$ES$287,141,0)</f>
        <v>0</v>
      </c>
      <c r="J15" s="85"/>
      <c r="K15" s="86">
        <f>VLOOKUP(C15,'[12]SP AGGREGATO € unità  '!$C$5:$FA$287,149,0)</f>
        <v>0</v>
      </c>
      <c r="L15" s="85"/>
      <c r="M15" s="86">
        <f>VLOOKUP(C15,'[12]SP AGGREGATO € unità  '!$C$5:$FI$287,157,0)</f>
        <v>0</v>
      </c>
      <c r="N15" s="85"/>
      <c r="O15" s="87">
        <f t="shared" si="0"/>
        <v>0</v>
      </c>
      <c r="P15" s="88"/>
      <c r="Q15" s="84">
        <f>VLOOKUP(C15,'[12]SP AGGREGATO € unità  '!$C$5:$ES$287,143,0)</f>
        <v>0</v>
      </c>
      <c r="R15" s="85"/>
      <c r="S15" s="86">
        <f>VLOOKUP(C15,'[12]SP AGGREGATO € unità  '!$C$5:$EW$287,151,0)</f>
        <v>0</v>
      </c>
      <c r="T15" s="85"/>
      <c r="U15" s="72">
        <f>VLOOKUP(C15,'[12]SP AGGREGATO € unità  '!C15:FE297,159,0)</f>
        <v>0</v>
      </c>
      <c r="V15" s="85"/>
      <c r="W15" s="87">
        <f t="shared" si="1"/>
        <v>0</v>
      </c>
      <c r="X15" s="88"/>
      <c r="Y15" s="86">
        <f t="shared" si="4"/>
        <v>0</v>
      </c>
      <c r="Z15" s="85"/>
      <c r="AA15" s="86">
        <f t="shared" si="5"/>
        <v>0</v>
      </c>
      <c r="AB15" s="85"/>
      <c r="AC15" s="86">
        <f t="shared" si="2"/>
        <v>0</v>
      </c>
      <c r="AD15" s="85"/>
      <c r="AE15" s="87">
        <f t="shared" si="3"/>
        <v>0</v>
      </c>
      <c r="AF15" s="89"/>
      <c r="AG15" s="90">
        <v>0</v>
      </c>
      <c r="AH15" s="83"/>
      <c r="AI15" s="91"/>
      <c r="AJ15" s="83"/>
      <c r="AK15" s="91"/>
      <c r="AL15" s="83"/>
      <c r="AM15" s="90">
        <v>0</v>
      </c>
    </row>
    <row r="16" spans="1:39" ht="11.25" customHeight="1" outlineLevel="1">
      <c r="A16" s="79"/>
      <c r="B16" s="80" t="s">
        <v>38</v>
      </c>
      <c r="C16" s="81" t="s">
        <v>44</v>
      </c>
      <c r="D16" s="66"/>
      <c r="E16" s="93" t="s">
        <v>45</v>
      </c>
      <c r="F16" s="45" t="s">
        <v>44</v>
      </c>
      <c r="G16" s="46" t="s">
        <v>38</v>
      </c>
      <c r="H16" s="83"/>
      <c r="I16" s="84">
        <f>VLOOKUP(C16,'[12]SP AGGREGATO € unità  '!$C$5:$ES$287,141,0)</f>
        <v>286759.39</v>
      </c>
      <c r="J16" s="85"/>
      <c r="K16" s="86">
        <f>VLOOKUP(C16,'[12]SP AGGREGATO € unità  '!$C$5:$FA$287,149,0)</f>
        <v>0</v>
      </c>
      <c r="L16" s="85"/>
      <c r="M16" s="86">
        <f>VLOOKUP(C16,'[12]SP AGGREGATO € unità  '!$C$5:$FI$287,157,0)</f>
        <v>0</v>
      </c>
      <c r="N16" s="85"/>
      <c r="O16" s="87">
        <f t="shared" si="0"/>
        <v>286759.39</v>
      </c>
      <c r="P16" s="88"/>
      <c r="Q16" s="84">
        <f>VLOOKUP(C16,'[12]SP AGGREGATO € unità  '!$C$5:$ES$287,143,0)</f>
        <v>286759.39</v>
      </c>
      <c r="R16" s="85"/>
      <c r="S16" s="86">
        <f>VLOOKUP(C16,'[12]SP AGGREGATO € unità  '!$C$5:$EW$287,151,0)</f>
        <v>0</v>
      </c>
      <c r="T16" s="85"/>
      <c r="U16" s="72">
        <f>VLOOKUP(C16,'[12]SP AGGREGATO € unità  '!C16:FE298,159,0)</f>
        <v>0</v>
      </c>
      <c r="V16" s="85"/>
      <c r="W16" s="87">
        <f t="shared" si="1"/>
        <v>286759.39</v>
      </c>
      <c r="X16" s="88"/>
      <c r="Y16" s="86">
        <f t="shared" si="4"/>
        <v>0</v>
      </c>
      <c r="Z16" s="85"/>
      <c r="AA16" s="86">
        <f t="shared" si="5"/>
        <v>0</v>
      </c>
      <c r="AB16" s="85"/>
      <c r="AC16" s="86">
        <f t="shared" si="2"/>
        <v>0</v>
      </c>
      <c r="AD16" s="85"/>
      <c r="AE16" s="87">
        <f t="shared" si="3"/>
        <v>0</v>
      </c>
      <c r="AF16" s="89"/>
      <c r="AG16" s="90">
        <f t="shared" si="6"/>
        <v>0</v>
      </c>
      <c r="AH16" s="83"/>
      <c r="AI16" s="91"/>
      <c r="AJ16" s="83"/>
      <c r="AK16" s="91"/>
      <c r="AL16" s="83"/>
      <c r="AM16" s="90">
        <f t="shared" si="7"/>
        <v>0</v>
      </c>
    </row>
    <row r="17" spans="1:39" ht="11.25" customHeight="1" outlineLevel="1">
      <c r="A17" s="79"/>
      <c r="B17" s="80" t="s">
        <v>41</v>
      </c>
      <c r="C17" s="81" t="s">
        <v>46</v>
      </c>
      <c r="D17" s="66"/>
      <c r="E17" s="93" t="s">
        <v>47</v>
      </c>
      <c r="F17" s="45" t="s">
        <v>46</v>
      </c>
      <c r="G17" s="46" t="s">
        <v>41</v>
      </c>
      <c r="H17" s="83"/>
      <c r="I17" s="84">
        <f>VLOOKUP(C17,'[12]SP AGGREGATO € unità  '!$C$5:$ES$287,141,0)</f>
        <v>-286759.39</v>
      </c>
      <c r="J17" s="85"/>
      <c r="K17" s="86">
        <f>VLOOKUP(C17,'[12]SP AGGREGATO € unità  '!$C$5:$FA$287,149,0)</f>
        <v>0</v>
      </c>
      <c r="L17" s="85"/>
      <c r="M17" s="86">
        <f>VLOOKUP(C17,'[12]SP AGGREGATO € unità  '!$C$5:$FI$287,157,0)</f>
        <v>0</v>
      </c>
      <c r="N17" s="85"/>
      <c r="O17" s="87">
        <f t="shared" si="0"/>
        <v>-286759.39</v>
      </c>
      <c r="P17" s="88"/>
      <c r="Q17" s="84">
        <f>VLOOKUP(C17,'[12]SP AGGREGATO € unità  '!$C$5:$ES$287,143,0)</f>
        <v>-286515.51</v>
      </c>
      <c r="R17" s="85"/>
      <c r="S17" s="86">
        <f>VLOOKUP(C17,'[12]SP AGGREGATO € unità  '!$C$5:$EW$287,151,0)</f>
        <v>0</v>
      </c>
      <c r="T17" s="85"/>
      <c r="U17" s="72">
        <f>VLOOKUP(C17,'[12]SP AGGREGATO € unità  '!C17:FE299,159,0)</f>
        <v>0</v>
      </c>
      <c r="V17" s="85"/>
      <c r="W17" s="87">
        <f t="shared" si="1"/>
        <v>-286515.51</v>
      </c>
      <c r="X17" s="88"/>
      <c r="Y17" s="86">
        <f t="shared" si="4"/>
        <v>-243.88000000000466</v>
      </c>
      <c r="Z17" s="85"/>
      <c r="AA17" s="86">
        <f t="shared" si="5"/>
        <v>0</v>
      </c>
      <c r="AB17" s="85"/>
      <c r="AC17" s="86">
        <f t="shared" si="2"/>
        <v>-243.88000000000466</v>
      </c>
      <c r="AD17" s="85"/>
      <c r="AE17" s="87">
        <f t="shared" si="3"/>
        <v>-243.88000000000466</v>
      </c>
      <c r="AF17" s="89"/>
      <c r="AG17" s="90">
        <f t="shared" si="6"/>
        <v>8.5119301220378842E-4</v>
      </c>
      <c r="AH17" s="83"/>
      <c r="AI17" s="91"/>
      <c r="AJ17" s="83"/>
      <c r="AK17" s="91"/>
      <c r="AL17" s="83"/>
      <c r="AM17" s="90">
        <f t="shared" si="7"/>
        <v>8.5119301220378842E-4</v>
      </c>
    </row>
    <row r="18" spans="1:39" ht="11.25" customHeight="1" outlineLevel="1">
      <c r="A18" s="79"/>
      <c r="B18" s="80" t="s">
        <v>48</v>
      </c>
      <c r="C18" s="81" t="s">
        <v>49</v>
      </c>
      <c r="D18" s="80"/>
      <c r="E18" s="82" t="s">
        <v>50</v>
      </c>
      <c r="F18" s="45" t="s">
        <v>49</v>
      </c>
      <c r="G18" s="46" t="s">
        <v>48</v>
      </c>
      <c r="H18" s="83"/>
      <c r="I18" s="84">
        <f>VLOOKUP(C18,'[12]SP AGGREGATO € unità  '!$C$5:$ES$287,141,0)</f>
        <v>0</v>
      </c>
      <c r="J18" s="85"/>
      <c r="K18" s="86">
        <f>VLOOKUP(C18,'[12]SP AGGREGATO € unità  '!$C$5:$FA$287,149,0)</f>
        <v>0</v>
      </c>
      <c r="L18" s="85"/>
      <c r="M18" s="86">
        <f>VLOOKUP(C18,'[12]SP AGGREGATO € unità  '!$C$5:$FI$287,157,0)</f>
        <v>0</v>
      </c>
      <c r="N18" s="85"/>
      <c r="O18" s="87">
        <f t="shared" si="0"/>
        <v>0</v>
      </c>
      <c r="P18" s="88"/>
      <c r="Q18" s="84">
        <f>VLOOKUP(C18,'[12]SP AGGREGATO € unità  '!$C$5:$ES$287,143,0)</f>
        <v>0</v>
      </c>
      <c r="R18" s="85"/>
      <c r="S18" s="86">
        <f>VLOOKUP(C18,'[12]SP AGGREGATO € unità  '!$C$5:$EW$287,151,0)</f>
        <v>0</v>
      </c>
      <c r="T18" s="85"/>
      <c r="U18" s="72">
        <f>VLOOKUP(C18,'[12]SP AGGREGATO € unità  '!C18:FE300,159,0)</f>
        <v>0</v>
      </c>
      <c r="V18" s="85"/>
      <c r="W18" s="87">
        <f t="shared" si="1"/>
        <v>0</v>
      </c>
      <c r="X18" s="88"/>
      <c r="Y18" s="86">
        <f t="shared" si="4"/>
        <v>0</v>
      </c>
      <c r="Z18" s="85"/>
      <c r="AA18" s="86">
        <f t="shared" si="5"/>
        <v>0</v>
      </c>
      <c r="AB18" s="85"/>
      <c r="AC18" s="86">
        <f t="shared" si="2"/>
        <v>0</v>
      </c>
      <c r="AD18" s="85"/>
      <c r="AE18" s="87">
        <f t="shared" si="3"/>
        <v>0</v>
      </c>
      <c r="AF18" s="89"/>
      <c r="AG18" s="90">
        <f t="shared" si="6"/>
        <v>0</v>
      </c>
      <c r="AH18" s="83"/>
      <c r="AI18" s="91"/>
      <c r="AJ18" s="83"/>
      <c r="AK18" s="91"/>
      <c r="AL18" s="83"/>
      <c r="AM18" s="90">
        <f t="shared" si="7"/>
        <v>0</v>
      </c>
    </row>
    <row r="19" spans="1:39" ht="11.25" customHeight="1" outlineLevel="1">
      <c r="A19" s="79"/>
      <c r="B19" s="80" t="s">
        <v>51</v>
      </c>
      <c r="C19" s="81" t="s">
        <v>52</v>
      </c>
      <c r="D19" s="80"/>
      <c r="E19" s="82" t="s">
        <v>53</v>
      </c>
      <c r="F19" s="45" t="s">
        <v>52</v>
      </c>
      <c r="G19" s="46" t="s">
        <v>51</v>
      </c>
      <c r="H19" s="83"/>
      <c r="I19" s="84">
        <f>VLOOKUP(C19,'[12]SP AGGREGATO € unità  '!$C$5:$ES$287,141,0)</f>
        <v>1705652.2599999998</v>
      </c>
      <c r="J19" s="85"/>
      <c r="K19" s="86">
        <f>VLOOKUP(C19,'[12]SP AGGREGATO € unità  '!$C$5:$FA$287,149,0)</f>
        <v>0</v>
      </c>
      <c r="L19" s="85"/>
      <c r="M19" s="86">
        <f>VLOOKUP(C19,'[12]SP AGGREGATO € unità  '!$C$5:$FI$287,157,0)</f>
        <v>0</v>
      </c>
      <c r="N19" s="85"/>
      <c r="O19" s="87">
        <f t="shared" si="0"/>
        <v>1705652.2599999998</v>
      </c>
      <c r="P19" s="88"/>
      <c r="Q19" s="84">
        <f>VLOOKUP(C19,'[12]SP AGGREGATO € unità  '!$C$5:$ES$287,143,0)</f>
        <v>1150462.3399999999</v>
      </c>
      <c r="R19" s="85"/>
      <c r="S19" s="86">
        <f>VLOOKUP(C19,'[12]SP AGGREGATO € unità  '!$C$5:$EW$287,151,0)</f>
        <v>0</v>
      </c>
      <c r="T19" s="85"/>
      <c r="U19" s="72">
        <f>VLOOKUP(C19,'[12]SP AGGREGATO € unità  '!C19:FE301,159,0)</f>
        <v>0</v>
      </c>
      <c r="V19" s="85"/>
      <c r="W19" s="87">
        <f t="shared" si="1"/>
        <v>1150462.3399999999</v>
      </c>
      <c r="X19" s="88"/>
      <c r="Y19" s="86">
        <f t="shared" si="4"/>
        <v>555189.91999999993</v>
      </c>
      <c r="Z19" s="85"/>
      <c r="AA19" s="86">
        <f t="shared" si="5"/>
        <v>0</v>
      </c>
      <c r="AB19" s="85"/>
      <c r="AC19" s="86">
        <f t="shared" si="2"/>
        <v>555189.91999999993</v>
      </c>
      <c r="AD19" s="85"/>
      <c r="AE19" s="87">
        <f t="shared" si="3"/>
        <v>555189.91999999993</v>
      </c>
      <c r="AF19" s="89"/>
      <c r="AG19" s="90">
        <f t="shared" si="6"/>
        <v>0.48257982960137574</v>
      </c>
      <c r="AH19" s="83"/>
      <c r="AI19" s="91"/>
      <c r="AJ19" s="83"/>
      <c r="AK19" s="91"/>
      <c r="AL19" s="83"/>
      <c r="AM19" s="90">
        <f t="shared" si="7"/>
        <v>0.48257982960137574</v>
      </c>
    </row>
    <row r="20" spans="1:39" ht="11.25" customHeight="1">
      <c r="A20" s="79"/>
      <c r="B20" s="80" t="s">
        <v>54</v>
      </c>
      <c r="C20" s="81" t="s">
        <v>55</v>
      </c>
      <c r="D20" s="80"/>
      <c r="E20" s="93" t="s">
        <v>56</v>
      </c>
      <c r="F20" s="45" t="s">
        <v>55</v>
      </c>
      <c r="G20" s="46" t="s">
        <v>54</v>
      </c>
      <c r="H20" s="83"/>
      <c r="I20" s="84">
        <f>VLOOKUP(C20,'[12]SP AGGREGATO € unità  '!$C$5:$ES$287,141,0)</f>
        <v>0</v>
      </c>
      <c r="J20" s="85"/>
      <c r="K20" s="86">
        <f>VLOOKUP(C20,'[12]SP AGGREGATO € unità  '!$C$5:$FA$287,149,0)</f>
        <v>0</v>
      </c>
      <c r="L20" s="85"/>
      <c r="M20" s="86">
        <f>VLOOKUP(C20,'[12]SP AGGREGATO € unità  '!$C$5:$FI$287,157,0)</f>
        <v>0</v>
      </c>
      <c r="N20" s="85"/>
      <c r="O20" s="87">
        <f t="shared" si="0"/>
        <v>0</v>
      </c>
      <c r="P20" s="88"/>
      <c r="Q20" s="84">
        <f>VLOOKUP(C20,'[12]SP AGGREGATO € unità  '!$C$5:$ES$287,143,0)</f>
        <v>0</v>
      </c>
      <c r="R20" s="85"/>
      <c r="S20" s="86">
        <f>VLOOKUP(C20,'[12]SP AGGREGATO € unità  '!$C$5:$EW$287,151,0)</f>
        <v>0</v>
      </c>
      <c r="T20" s="85"/>
      <c r="U20" s="72">
        <f>VLOOKUP(C20,'[12]SP AGGREGATO € unità  '!C20:FE302,159,0)</f>
        <v>0</v>
      </c>
      <c r="V20" s="85"/>
      <c r="W20" s="87">
        <f t="shared" si="1"/>
        <v>0</v>
      </c>
      <c r="X20" s="88"/>
      <c r="Y20" s="86">
        <f t="shared" si="4"/>
        <v>0</v>
      </c>
      <c r="Z20" s="85"/>
      <c r="AA20" s="86">
        <f t="shared" si="5"/>
        <v>0</v>
      </c>
      <c r="AB20" s="85"/>
      <c r="AC20" s="86">
        <f t="shared" si="2"/>
        <v>0</v>
      </c>
      <c r="AD20" s="85"/>
      <c r="AE20" s="87">
        <f t="shared" si="3"/>
        <v>0</v>
      </c>
      <c r="AF20" s="89"/>
      <c r="AG20" s="90">
        <v>0</v>
      </c>
      <c r="AH20" s="83"/>
      <c r="AI20" s="91"/>
      <c r="AJ20" s="83"/>
      <c r="AK20" s="91"/>
      <c r="AL20" s="83"/>
      <c r="AM20" s="90">
        <v>0</v>
      </c>
    </row>
    <row r="21" spans="1:39" ht="11.25" customHeight="1" outlineLevel="1">
      <c r="A21" s="79"/>
      <c r="B21" s="80" t="s">
        <v>57</v>
      </c>
      <c r="C21" s="81" t="s">
        <v>58</v>
      </c>
      <c r="D21" s="66"/>
      <c r="E21" s="93" t="s">
        <v>59</v>
      </c>
      <c r="F21" s="45" t="s">
        <v>58</v>
      </c>
      <c r="G21" s="46" t="s">
        <v>57</v>
      </c>
      <c r="H21" s="83"/>
      <c r="I21" s="84">
        <f>VLOOKUP(C21,'[12]SP AGGREGATO € unità  '!$C$5:$ES$287,141,0)</f>
        <v>0</v>
      </c>
      <c r="J21" s="85"/>
      <c r="K21" s="86">
        <f>VLOOKUP(C21,'[12]SP AGGREGATO € unità  '!$C$5:$FA$287,149,0)</f>
        <v>0</v>
      </c>
      <c r="L21" s="85"/>
      <c r="M21" s="86">
        <f>VLOOKUP(C21,'[12]SP AGGREGATO € unità  '!$C$5:$FI$287,157,0)</f>
        <v>0</v>
      </c>
      <c r="N21" s="85"/>
      <c r="O21" s="87">
        <f t="shared" si="0"/>
        <v>0</v>
      </c>
      <c r="P21" s="88"/>
      <c r="Q21" s="84">
        <f>VLOOKUP(C21,'[12]SP AGGREGATO € unità  '!$C$5:$ES$287,143,0)</f>
        <v>0</v>
      </c>
      <c r="R21" s="85"/>
      <c r="S21" s="86">
        <f>VLOOKUP(C21,'[12]SP AGGREGATO € unità  '!$C$5:$EW$287,151,0)</f>
        <v>0</v>
      </c>
      <c r="T21" s="85"/>
      <c r="U21" s="72">
        <f>VLOOKUP(C21,'[12]SP AGGREGATO € unità  '!C21:FE303,159,0)</f>
        <v>0</v>
      </c>
      <c r="V21" s="85"/>
      <c r="W21" s="87">
        <f t="shared" si="1"/>
        <v>0</v>
      </c>
      <c r="X21" s="88"/>
      <c r="Y21" s="86">
        <f t="shared" si="4"/>
        <v>0</v>
      </c>
      <c r="Z21" s="85"/>
      <c r="AA21" s="86">
        <f t="shared" si="5"/>
        <v>0</v>
      </c>
      <c r="AB21" s="85"/>
      <c r="AC21" s="86">
        <f t="shared" si="2"/>
        <v>0</v>
      </c>
      <c r="AD21" s="85"/>
      <c r="AE21" s="87">
        <f t="shared" si="3"/>
        <v>0</v>
      </c>
      <c r="AF21" s="89"/>
      <c r="AG21" s="90">
        <v>0</v>
      </c>
      <c r="AH21" s="83"/>
      <c r="AI21" s="91"/>
      <c r="AJ21" s="83"/>
      <c r="AK21" s="91"/>
      <c r="AL21" s="83"/>
      <c r="AM21" s="90">
        <v>0</v>
      </c>
    </row>
    <row r="22" spans="1:39" ht="11.25" customHeight="1" outlineLevel="1">
      <c r="A22" s="79"/>
      <c r="B22" s="80" t="s">
        <v>54</v>
      </c>
      <c r="C22" s="81" t="s">
        <v>60</v>
      </c>
      <c r="D22" s="66"/>
      <c r="E22" s="93" t="s">
        <v>61</v>
      </c>
      <c r="F22" s="45" t="s">
        <v>60</v>
      </c>
      <c r="G22" s="46" t="s">
        <v>54</v>
      </c>
      <c r="H22" s="83"/>
      <c r="I22" s="84">
        <f>VLOOKUP(C22,'[12]SP AGGREGATO € unità  '!$C$5:$ES$287,141,0)</f>
        <v>0</v>
      </c>
      <c r="J22" s="85"/>
      <c r="K22" s="86">
        <f>VLOOKUP(C22,'[12]SP AGGREGATO € unità  '!$C$5:$FA$287,149,0)</f>
        <v>0</v>
      </c>
      <c r="L22" s="85"/>
      <c r="M22" s="86">
        <f>VLOOKUP(C22,'[12]SP AGGREGATO € unità  '!$C$5:$FI$287,157,0)</f>
        <v>0</v>
      </c>
      <c r="N22" s="85"/>
      <c r="O22" s="87">
        <f t="shared" si="0"/>
        <v>0</v>
      </c>
      <c r="P22" s="88"/>
      <c r="Q22" s="84">
        <f>VLOOKUP(C22,'[12]SP AGGREGATO € unità  '!$C$5:$ES$287,143,0)</f>
        <v>0</v>
      </c>
      <c r="R22" s="85"/>
      <c r="S22" s="86">
        <f>VLOOKUP(C22,'[12]SP AGGREGATO € unità  '!$C$5:$EW$287,151,0)</f>
        <v>0</v>
      </c>
      <c r="T22" s="85"/>
      <c r="U22" s="72">
        <f>VLOOKUP(C22,'[12]SP AGGREGATO € unità  '!C22:FE304,159,0)</f>
        <v>0</v>
      </c>
      <c r="V22" s="85"/>
      <c r="W22" s="87">
        <f t="shared" si="1"/>
        <v>0</v>
      </c>
      <c r="X22" s="88"/>
      <c r="Y22" s="86">
        <f t="shared" si="4"/>
        <v>0</v>
      </c>
      <c r="Z22" s="85"/>
      <c r="AA22" s="86">
        <f t="shared" si="5"/>
        <v>0</v>
      </c>
      <c r="AB22" s="85"/>
      <c r="AC22" s="86">
        <f t="shared" si="2"/>
        <v>0</v>
      </c>
      <c r="AD22" s="85"/>
      <c r="AE22" s="87">
        <f t="shared" si="3"/>
        <v>0</v>
      </c>
      <c r="AF22" s="89"/>
      <c r="AG22" s="90">
        <v>0</v>
      </c>
      <c r="AH22" s="83"/>
      <c r="AI22" s="91"/>
      <c r="AJ22" s="83"/>
      <c r="AK22" s="91"/>
      <c r="AL22" s="83"/>
      <c r="AM22" s="90">
        <v>0</v>
      </c>
    </row>
    <row r="23" spans="1:39" ht="11.25" customHeight="1">
      <c r="A23" s="79"/>
      <c r="B23" s="80" t="s">
        <v>57</v>
      </c>
      <c r="C23" s="81" t="s">
        <v>62</v>
      </c>
      <c r="D23" s="80"/>
      <c r="E23" s="93" t="s">
        <v>63</v>
      </c>
      <c r="F23" s="45" t="s">
        <v>62</v>
      </c>
      <c r="G23" s="46" t="s">
        <v>57</v>
      </c>
      <c r="H23" s="83"/>
      <c r="I23" s="84">
        <f>VLOOKUP(C23,'[12]SP AGGREGATO € unità  '!$C$5:$ES$287,141,0)</f>
        <v>0</v>
      </c>
      <c r="J23" s="85"/>
      <c r="K23" s="86">
        <f>VLOOKUP(C23,'[12]SP AGGREGATO € unità  '!$C$5:$FA$287,149,0)</f>
        <v>0</v>
      </c>
      <c r="L23" s="85"/>
      <c r="M23" s="86">
        <f>VLOOKUP(C23,'[12]SP AGGREGATO € unità  '!$C$5:$FI$287,157,0)</f>
        <v>0</v>
      </c>
      <c r="N23" s="85"/>
      <c r="O23" s="87">
        <f t="shared" si="0"/>
        <v>0</v>
      </c>
      <c r="P23" s="88"/>
      <c r="Q23" s="84">
        <f>VLOOKUP(C23,'[12]SP AGGREGATO € unità  '!$C$5:$ES$287,143,0)</f>
        <v>0</v>
      </c>
      <c r="R23" s="85"/>
      <c r="S23" s="86">
        <f>VLOOKUP(C23,'[12]SP AGGREGATO € unità  '!$C$5:$EW$287,151,0)</f>
        <v>0</v>
      </c>
      <c r="T23" s="85"/>
      <c r="U23" s="72">
        <f>VLOOKUP(C23,'[12]SP AGGREGATO € unità  '!C23:FE305,159,0)</f>
        <v>0</v>
      </c>
      <c r="V23" s="85"/>
      <c r="W23" s="87">
        <f t="shared" si="1"/>
        <v>0</v>
      </c>
      <c r="X23" s="88"/>
      <c r="Y23" s="86">
        <f t="shared" si="4"/>
        <v>0</v>
      </c>
      <c r="Z23" s="85"/>
      <c r="AA23" s="86">
        <f t="shared" si="5"/>
        <v>0</v>
      </c>
      <c r="AB23" s="85"/>
      <c r="AC23" s="86">
        <f t="shared" si="2"/>
        <v>0</v>
      </c>
      <c r="AD23" s="85"/>
      <c r="AE23" s="87">
        <f t="shared" si="3"/>
        <v>0</v>
      </c>
      <c r="AF23" s="89"/>
      <c r="AG23" s="90">
        <v>0</v>
      </c>
      <c r="AH23" s="83"/>
      <c r="AI23" s="91"/>
      <c r="AJ23" s="83"/>
      <c r="AK23" s="91"/>
      <c r="AL23" s="83"/>
      <c r="AM23" s="90">
        <v>0</v>
      </c>
    </row>
    <row r="24" spans="1:39" ht="11.25" customHeight="1" outlineLevel="2">
      <c r="A24" s="79"/>
      <c r="B24" s="80" t="s">
        <v>54</v>
      </c>
      <c r="C24" s="81" t="s">
        <v>64</v>
      </c>
      <c r="D24" s="80"/>
      <c r="E24" s="93" t="s">
        <v>65</v>
      </c>
      <c r="F24" s="45" t="s">
        <v>64</v>
      </c>
      <c r="G24" s="46" t="s">
        <v>54</v>
      </c>
      <c r="H24" s="83"/>
      <c r="I24" s="84">
        <f>VLOOKUP(C24,'[12]SP AGGREGATO € unità  '!$C$5:$ES$287,141,0)</f>
        <v>0</v>
      </c>
      <c r="J24" s="85"/>
      <c r="K24" s="86">
        <f>VLOOKUP(C24,'[12]SP AGGREGATO € unità  '!$C$5:$FA$287,149,0)</f>
        <v>0</v>
      </c>
      <c r="L24" s="85"/>
      <c r="M24" s="86">
        <f>VLOOKUP(C24,'[12]SP AGGREGATO € unità  '!$C$5:$FI$287,157,0)</f>
        <v>0</v>
      </c>
      <c r="N24" s="85"/>
      <c r="O24" s="87">
        <f t="shared" si="0"/>
        <v>0</v>
      </c>
      <c r="P24" s="88"/>
      <c r="Q24" s="84">
        <f>VLOOKUP(C24,'[12]SP AGGREGATO € unità  '!$C$5:$ES$287,143,0)</f>
        <v>0</v>
      </c>
      <c r="R24" s="85"/>
      <c r="S24" s="86">
        <f>VLOOKUP(C24,'[12]SP AGGREGATO € unità  '!$C$5:$EW$287,151,0)</f>
        <v>0</v>
      </c>
      <c r="T24" s="85"/>
      <c r="U24" s="72">
        <f>VLOOKUP(C24,'[12]SP AGGREGATO € unità  '!C24:FE306,159,0)</f>
        <v>0</v>
      </c>
      <c r="V24" s="85"/>
      <c r="W24" s="87">
        <f t="shared" si="1"/>
        <v>0</v>
      </c>
      <c r="X24" s="88"/>
      <c r="Y24" s="86">
        <f t="shared" si="4"/>
        <v>0</v>
      </c>
      <c r="Z24" s="85"/>
      <c r="AA24" s="86">
        <f t="shared" si="5"/>
        <v>0</v>
      </c>
      <c r="AB24" s="85"/>
      <c r="AC24" s="86">
        <f t="shared" si="2"/>
        <v>0</v>
      </c>
      <c r="AD24" s="85"/>
      <c r="AE24" s="87">
        <f t="shared" si="3"/>
        <v>0</v>
      </c>
      <c r="AF24" s="89"/>
      <c r="AG24" s="90">
        <f t="shared" si="6"/>
        <v>0</v>
      </c>
      <c r="AH24" s="83"/>
      <c r="AI24" s="91"/>
      <c r="AJ24" s="83"/>
      <c r="AK24" s="91"/>
      <c r="AL24" s="83"/>
      <c r="AM24" s="90">
        <f t="shared" si="7"/>
        <v>0</v>
      </c>
    </row>
    <row r="25" spans="1:39" ht="11.25" customHeight="1" outlineLevel="2">
      <c r="A25" s="79"/>
      <c r="B25" s="80" t="s">
        <v>57</v>
      </c>
      <c r="C25" s="81" t="s">
        <v>66</v>
      </c>
      <c r="D25" s="80"/>
      <c r="E25" s="93" t="s">
        <v>67</v>
      </c>
      <c r="F25" s="45" t="s">
        <v>66</v>
      </c>
      <c r="G25" s="46" t="s">
        <v>57</v>
      </c>
      <c r="H25" s="83"/>
      <c r="I25" s="84">
        <f>VLOOKUP(C25,'[12]SP AGGREGATO € unità  '!$C$5:$ES$287,141,0)</f>
        <v>0</v>
      </c>
      <c r="J25" s="85"/>
      <c r="K25" s="86">
        <f>VLOOKUP(C25,'[12]SP AGGREGATO € unità  '!$C$5:$FA$287,149,0)</f>
        <v>0</v>
      </c>
      <c r="L25" s="85"/>
      <c r="M25" s="86">
        <f>VLOOKUP(C25,'[12]SP AGGREGATO € unità  '!$C$5:$FI$287,157,0)</f>
        <v>0</v>
      </c>
      <c r="N25" s="85"/>
      <c r="O25" s="87">
        <f t="shared" si="0"/>
        <v>0</v>
      </c>
      <c r="P25" s="88"/>
      <c r="Q25" s="84">
        <f>VLOOKUP(C25,'[12]SP AGGREGATO € unità  '!$C$5:$ES$287,143,0)</f>
        <v>0</v>
      </c>
      <c r="R25" s="85"/>
      <c r="S25" s="86">
        <f>VLOOKUP(C25,'[12]SP AGGREGATO € unità  '!$C$5:$EW$287,151,0)</f>
        <v>0</v>
      </c>
      <c r="T25" s="85"/>
      <c r="U25" s="72">
        <f>VLOOKUP(C25,'[12]SP AGGREGATO € unità  '!C25:FE307,159,0)</f>
        <v>0</v>
      </c>
      <c r="V25" s="85"/>
      <c r="W25" s="87">
        <f t="shared" si="1"/>
        <v>0</v>
      </c>
      <c r="X25" s="88"/>
      <c r="Y25" s="86">
        <f t="shared" si="4"/>
        <v>0</v>
      </c>
      <c r="Z25" s="85"/>
      <c r="AA25" s="86">
        <f t="shared" si="5"/>
        <v>0</v>
      </c>
      <c r="AB25" s="85"/>
      <c r="AC25" s="86">
        <f t="shared" si="2"/>
        <v>0</v>
      </c>
      <c r="AD25" s="85"/>
      <c r="AE25" s="87">
        <f t="shared" si="3"/>
        <v>0</v>
      </c>
      <c r="AF25" s="89"/>
      <c r="AG25" s="90">
        <f t="shared" si="6"/>
        <v>0</v>
      </c>
      <c r="AH25" s="83"/>
      <c r="AI25" s="91"/>
      <c r="AJ25" s="83"/>
      <c r="AK25" s="91"/>
      <c r="AL25" s="83"/>
      <c r="AM25" s="90">
        <f t="shared" si="7"/>
        <v>0</v>
      </c>
    </row>
    <row r="26" spans="1:39" ht="11.25" customHeight="1" outlineLevel="1">
      <c r="A26" s="79"/>
      <c r="B26" s="80" t="s">
        <v>54</v>
      </c>
      <c r="C26" s="81" t="s">
        <v>68</v>
      </c>
      <c r="D26" s="80"/>
      <c r="E26" s="93" t="s">
        <v>69</v>
      </c>
      <c r="F26" s="45" t="s">
        <v>68</v>
      </c>
      <c r="G26" s="46" t="s">
        <v>54</v>
      </c>
      <c r="H26" s="83"/>
      <c r="I26" s="84">
        <f>VLOOKUP(C26,'[12]SP AGGREGATO € unità  '!$C$5:$ES$287,141,0)</f>
        <v>1751716.8999999997</v>
      </c>
      <c r="J26" s="85"/>
      <c r="K26" s="86">
        <f>VLOOKUP(C26,'[12]SP AGGREGATO € unità  '!$C$5:$FA$287,149,0)</f>
        <v>0</v>
      </c>
      <c r="L26" s="85"/>
      <c r="M26" s="86">
        <f>VLOOKUP(C26,'[12]SP AGGREGATO € unità  '!$C$5:$FI$287,157,0)</f>
        <v>0</v>
      </c>
      <c r="N26" s="85"/>
      <c r="O26" s="87">
        <f t="shared" si="0"/>
        <v>1751716.8999999997</v>
      </c>
      <c r="P26" s="88"/>
      <c r="Q26" s="84">
        <f>VLOOKUP(C26,'[12]SP AGGREGATO € unità  '!$C$5:$ES$287,143,0)</f>
        <v>1166175.8999999999</v>
      </c>
      <c r="R26" s="85"/>
      <c r="S26" s="86">
        <f>VLOOKUP(C26,'[12]SP AGGREGATO € unità  '!$C$5:$EW$287,151,0)</f>
        <v>0</v>
      </c>
      <c r="T26" s="85"/>
      <c r="U26" s="72">
        <f>VLOOKUP(C26,'[12]SP AGGREGATO € unità  '!C26:FE308,159,0)</f>
        <v>0</v>
      </c>
      <c r="V26" s="85"/>
      <c r="W26" s="87">
        <f t="shared" si="1"/>
        <v>1166175.8999999999</v>
      </c>
      <c r="X26" s="88"/>
      <c r="Y26" s="86">
        <f t="shared" si="4"/>
        <v>585540.99999999977</v>
      </c>
      <c r="Z26" s="85"/>
      <c r="AA26" s="86">
        <f t="shared" si="5"/>
        <v>0</v>
      </c>
      <c r="AB26" s="85"/>
      <c r="AC26" s="86">
        <f t="shared" si="2"/>
        <v>585540.99999999977</v>
      </c>
      <c r="AD26" s="85"/>
      <c r="AE26" s="87">
        <f t="shared" si="3"/>
        <v>585540.99999999977</v>
      </c>
      <c r="AF26" s="89"/>
      <c r="AG26" s="90">
        <f t="shared" si="6"/>
        <v>0.5021034991376514</v>
      </c>
      <c r="AH26" s="83"/>
      <c r="AI26" s="91"/>
      <c r="AJ26" s="83"/>
      <c r="AK26" s="91"/>
      <c r="AL26" s="83"/>
      <c r="AM26" s="90">
        <f t="shared" si="7"/>
        <v>0.5021034991376514</v>
      </c>
    </row>
    <row r="27" spans="1:39" ht="11.25" customHeight="1" outlineLevel="2">
      <c r="A27" s="79"/>
      <c r="B27" s="80" t="s">
        <v>57</v>
      </c>
      <c r="C27" s="95" t="s">
        <v>70</v>
      </c>
      <c r="D27" s="80"/>
      <c r="E27" s="96" t="s">
        <v>71</v>
      </c>
      <c r="F27" s="45" t="s">
        <v>70</v>
      </c>
      <c r="G27" s="46" t="s">
        <v>57</v>
      </c>
      <c r="H27" s="83"/>
      <c r="I27" s="97">
        <f>VLOOKUP(C27,'[12]SP AGGREGATO € unità  '!$C$5:$ES$287,141,0)</f>
        <v>-46064.639999999999</v>
      </c>
      <c r="J27" s="85"/>
      <c r="K27" s="97">
        <f>VLOOKUP(C27,'[12]SP AGGREGATO € unità  '!$C$5:$FA$287,149,0)</f>
        <v>0</v>
      </c>
      <c r="L27" s="85"/>
      <c r="M27" s="97">
        <f>VLOOKUP(C27,'[12]SP AGGREGATO € unità  '!$C$5:$FI$287,157,0)</f>
        <v>0</v>
      </c>
      <c r="N27" s="85"/>
      <c r="O27" s="98">
        <f t="shared" si="0"/>
        <v>-46064.639999999999</v>
      </c>
      <c r="P27" s="85"/>
      <c r="Q27" s="97">
        <f>VLOOKUP(C27,'[12]SP AGGREGATO € unità  '!$C$5:$ES$287,143,0)</f>
        <v>-15713.56</v>
      </c>
      <c r="R27" s="85"/>
      <c r="S27" s="97">
        <f>VLOOKUP(C27,'[12]SP AGGREGATO € unità  '!$C$5:$EW$287,151,0)</f>
        <v>0</v>
      </c>
      <c r="T27" s="85"/>
      <c r="U27" s="72">
        <f>VLOOKUP(C27,'[12]SP AGGREGATO € unità  '!C27:FE309,159,0)</f>
        <v>0</v>
      </c>
      <c r="V27" s="85"/>
      <c r="W27" s="98">
        <f t="shared" si="1"/>
        <v>-15713.56</v>
      </c>
      <c r="X27" s="88"/>
      <c r="Y27" s="97">
        <f t="shared" si="4"/>
        <v>-30351.08</v>
      </c>
      <c r="Z27" s="85"/>
      <c r="AA27" s="97">
        <f t="shared" si="5"/>
        <v>0</v>
      </c>
      <c r="AB27" s="85"/>
      <c r="AC27" s="86">
        <f t="shared" si="2"/>
        <v>-30351.08</v>
      </c>
      <c r="AD27" s="85"/>
      <c r="AE27" s="98">
        <f t="shared" si="3"/>
        <v>-30351.08</v>
      </c>
      <c r="AF27" s="89"/>
      <c r="AG27" s="99">
        <f t="shared" si="6"/>
        <v>1.9315215648140842</v>
      </c>
      <c r="AH27" s="83"/>
      <c r="AI27" s="91"/>
      <c r="AJ27" s="83"/>
      <c r="AK27" s="91"/>
      <c r="AL27" s="83"/>
      <c r="AM27" s="99">
        <f t="shared" si="7"/>
        <v>1.9315215648140842</v>
      </c>
    </row>
    <row r="28" spans="1:39" ht="11.25" customHeight="1" outlineLevel="2">
      <c r="A28" s="79"/>
      <c r="B28" s="80"/>
      <c r="C28" s="81" t="s">
        <v>72</v>
      </c>
      <c r="D28" s="80"/>
      <c r="E28" s="82" t="s">
        <v>73</v>
      </c>
      <c r="F28" s="45" t="s">
        <v>72</v>
      </c>
      <c r="G28" s="46">
        <v>0</v>
      </c>
      <c r="H28" s="83"/>
      <c r="I28" s="84">
        <f>VLOOKUP(C28,'[12]SP AGGREGATO € unità  '!$C$5:$ES$287,141,0)</f>
        <v>0</v>
      </c>
      <c r="J28" s="85"/>
      <c r="K28" s="86">
        <f>VLOOKUP(C28,'[12]SP AGGREGATO € unità  '!$C$5:$FA$287,149,0)</f>
        <v>0</v>
      </c>
      <c r="L28" s="85"/>
      <c r="M28" s="86">
        <f>VLOOKUP(C28,'[12]SP AGGREGATO € unità  '!$C$5:$FI$287,157,0)</f>
        <v>0</v>
      </c>
      <c r="N28" s="85"/>
      <c r="O28" s="87">
        <f t="shared" si="0"/>
        <v>0</v>
      </c>
      <c r="P28" s="85"/>
      <c r="Q28" s="84">
        <f>VLOOKUP(C28,'[12]SP AGGREGATO € unità  '!$C$5:$ES$287,143,0)</f>
        <v>0</v>
      </c>
      <c r="R28" s="85"/>
      <c r="S28" s="86">
        <f>VLOOKUP(C28,'[12]SP AGGREGATO € unità  '!$C$5:$EW$287,151,0)</f>
        <v>0</v>
      </c>
      <c r="T28" s="85"/>
      <c r="U28" s="72">
        <f>VLOOKUP(C28,'[12]SP AGGREGATO € unità  '!C28:FE310,159,0)</f>
        <v>0</v>
      </c>
      <c r="V28" s="85"/>
      <c r="W28" s="87">
        <f t="shared" si="1"/>
        <v>0</v>
      </c>
      <c r="X28" s="85"/>
      <c r="Y28" s="86">
        <f t="shared" si="4"/>
        <v>0</v>
      </c>
      <c r="Z28" s="85"/>
      <c r="AA28" s="86">
        <f t="shared" si="5"/>
        <v>0</v>
      </c>
      <c r="AB28" s="85"/>
      <c r="AC28" s="86">
        <f t="shared" si="2"/>
        <v>0</v>
      </c>
      <c r="AD28" s="85"/>
      <c r="AE28" s="87">
        <f t="shared" si="3"/>
        <v>0</v>
      </c>
      <c r="AF28" s="83"/>
      <c r="AG28" s="90">
        <f t="shared" si="6"/>
        <v>0</v>
      </c>
      <c r="AH28" s="83"/>
      <c r="AI28" s="91"/>
      <c r="AJ28" s="83"/>
      <c r="AK28" s="91"/>
      <c r="AL28" s="83"/>
      <c r="AM28" s="90">
        <f t="shared" si="7"/>
        <v>0</v>
      </c>
    </row>
    <row r="29" spans="1:39" ht="11.25" customHeight="1" outlineLevel="1">
      <c r="A29" s="79"/>
      <c r="B29" s="80"/>
      <c r="C29" s="81" t="s">
        <v>74</v>
      </c>
      <c r="D29" s="66"/>
      <c r="E29" s="93" t="s">
        <v>75</v>
      </c>
      <c r="F29" s="45" t="s">
        <v>74</v>
      </c>
      <c r="G29" s="46" t="s">
        <v>76</v>
      </c>
      <c r="H29" s="83"/>
      <c r="I29" s="84">
        <f>VLOOKUP(C29,'[12]SP AGGREGATO € unità  '!$C$5:$ES$287,141,0)</f>
        <v>0</v>
      </c>
      <c r="J29" s="85"/>
      <c r="K29" s="86">
        <f>VLOOKUP(C29,'[12]SP AGGREGATO € unità  '!$C$5:$FA$287,149,0)</f>
        <v>0</v>
      </c>
      <c r="L29" s="85"/>
      <c r="M29" s="86">
        <f>VLOOKUP(C29,'[12]SP AGGREGATO € unità  '!$C$5:$FI$287,157,0)</f>
        <v>0</v>
      </c>
      <c r="N29" s="85"/>
      <c r="O29" s="87">
        <f t="shared" si="0"/>
        <v>0</v>
      </c>
      <c r="P29" s="85"/>
      <c r="Q29" s="84">
        <f>VLOOKUP(C29,'[12]SP AGGREGATO € unità  '!$C$5:$ES$287,143,0)</f>
        <v>0</v>
      </c>
      <c r="R29" s="85"/>
      <c r="S29" s="86">
        <f>VLOOKUP(C29,'[12]SP AGGREGATO € unità  '!$C$5:$EW$287,151,0)</f>
        <v>0</v>
      </c>
      <c r="T29" s="85"/>
      <c r="U29" s="72">
        <f>VLOOKUP(C29,'[12]SP AGGREGATO € unità  '!C29:FE311,159,0)</f>
        <v>0</v>
      </c>
      <c r="V29" s="85"/>
      <c r="W29" s="87">
        <f t="shared" si="1"/>
        <v>0</v>
      </c>
      <c r="X29" s="85"/>
      <c r="Y29" s="86">
        <f t="shared" si="4"/>
        <v>0</v>
      </c>
      <c r="Z29" s="85"/>
      <c r="AA29" s="86">
        <f t="shared" si="5"/>
        <v>0</v>
      </c>
      <c r="AB29" s="85"/>
      <c r="AC29" s="86">
        <f t="shared" si="2"/>
        <v>0</v>
      </c>
      <c r="AD29" s="85"/>
      <c r="AE29" s="87">
        <f t="shared" si="3"/>
        <v>0</v>
      </c>
      <c r="AF29" s="83"/>
      <c r="AG29" s="90">
        <f t="shared" si="6"/>
        <v>0</v>
      </c>
      <c r="AH29" s="83"/>
      <c r="AI29" s="91"/>
      <c r="AJ29" s="83"/>
      <c r="AK29" s="91"/>
      <c r="AL29" s="83"/>
      <c r="AM29" s="90">
        <f t="shared" si="7"/>
        <v>0</v>
      </c>
    </row>
    <row r="30" spans="1:39" ht="11.25" customHeight="1" outlineLevel="2">
      <c r="A30" s="79"/>
      <c r="B30" s="80"/>
      <c r="C30" s="81" t="s">
        <v>77</v>
      </c>
      <c r="D30" s="80"/>
      <c r="E30" s="93" t="s">
        <v>78</v>
      </c>
      <c r="F30" s="45" t="s">
        <v>77</v>
      </c>
      <c r="G30" s="46" t="s">
        <v>76</v>
      </c>
      <c r="H30" s="83"/>
      <c r="I30" s="84">
        <f>VLOOKUP(C30,'[12]SP AGGREGATO € unità  '!$C$5:$ES$287,141,0)</f>
        <v>0</v>
      </c>
      <c r="J30" s="85"/>
      <c r="K30" s="86">
        <f>VLOOKUP(C30,'[12]SP AGGREGATO € unità  '!$C$5:$FA$287,149,0)</f>
        <v>0</v>
      </c>
      <c r="L30" s="85"/>
      <c r="M30" s="86">
        <f>VLOOKUP(C30,'[12]SP AGGREGATO € unità  '!$C$5:$FI$287,157,0)</f>
        <v>0</v>
      </c>
      <c r="N30" s="85"/>
      <c r="O30" s="87">
        <f t="shared" si="0"/>
        <v>0</v>
      </c>
      <c r="P30" s="85"/>
      <c r="Q30" s="84">
        <f>VLOOKUP(C30,'[12]SP AGGREGATO € unità  '!$C$5:$ES$287,143,0)</f>
        <v>0</v>
      </c>
      <c r="R30" s="85"/>
      <c r="S30" s="86">
        <f>VLOOKUP(C30,'[12]SP AGGREGATO € unità  '!$C$5:$EW$287,151,0)</f>
        <v>0</v>
      </c>
      <c r="T30" s="85"/>
      <c r="U30" s="72">
        <f>VLOOKUP(C30,'[12]SP AGGREGATO € unità  '!C30:FE312,159,0)</f>
        <v>0</v>
      </c>
      <c r="V30" s="85"/>
      <c r="W30" s="87">
        <f t="shared" si="1"/>
        <v>0</v>
      </c>
      <c r="X30" s="85"/>
      <c r="Y30" s="86">
        <f t="shared" si="4"/>
        <v>0</v>
      </c>
      <c r="Z30" s="85"/>
      <c r="AA30" s="86">
        <f t="shared" si="5"/>
        <v>0</v>
      </c>
      <c r="AB30" s="85"/>
      <c r="AC30" s="86">
        <f t="shared" si="2"/>
        <v>0</v>
      </c>
      <c r="AD30" s="85"/>
      <c r="AE30" s="87">
        <f t="shared" si="3"/>
        <v>0</v>
      </c>
      <c r="AF30" s="83"/>
      <c r="AG30" s="90">
        <f t="shared" si="6"/>
        <v>0</v>
      </c>
      <c r="AH30" s="83"/>
      <c r="AI30" s="91"/>
      <c r="AJ30" s="83"/>
      <c r="AK30" s="91"/>
      <c r="AL30" s="83"/>
      <c r="AM30" s="90">
        <f t="shared" si="7"/>
        <v>0</v>
      </c>
    </row>
    <row r="31" spans="1:39" ht="11.25" customHeight="1" outlineLevel="2">
      <c r="A31" s="79"/>
      <c r="B31" s="80"/>
      <c r="C31" s="81" t="s">
        <v>79</v>
      </c>
      <c r="D31" s="80"/>
      <c r="E31" s="93" t="s">
        <v>80</v>
      </c>
      <c r="F31" s="45" t="s">
        <v>79</v>
      </c>
      <c r="G31" s="46" t="s">
        <v>76</v>
      </c>
      <c r="H31" s="83"/>
      <c r="I31" s="84">
        <f>VLOOKUP(C31,'[12]SP AGGREGATO € unità  '!$C$5:$ES$287,141,0)</f>
        <v>0</v>
      </c>
      <c r="J31" s="85"/>
      <c r="K31" s="86">
        <f>VLOOKUP(C31,'[12]SP AGGREGATO € unità  '!$C$5:$FA$287,149,0)</f>
        <v>0</v>
      </c>
      <c r="L31" s="85"/>
      <c r="M31" s="86">
        <f>VLOOKUP(C31,'[12]SP AGGREGATO € unità  '!$C$5:$FI$287,157,0)</f>
        <v>0</v>
      </c>
      <c r="N31" s="85"/>
      <c r="O31" s="87">
        <f t="shared" si="0"/>
        <v>0</v>
      </c>
      <c r="P31" s="85"/>
      <c r="Q31" s="84">
        <f>VLOOKUP(C31,'[12]SP AGGREGATO € unità  '!$C$5:$ES$287,143,0)</f>
        <v>0</v>
      </c>
      <c r="R31" s="85"/>
      <c r="S31" s="86">
        <f>VLOOKUP(C31,'[12]SP AGGREGATO € unità  '!$C$5:$EW$287,151,0)</f>
        <v>0</v>
      </c>
      <c r="T31" s="85"/>
      <c r="U31" s="72">
        <f>VLOOKUP(C31,'[12]SP AGGREGATO € unità  '!C31:FE313,159,0)</f>
        <v>0</v>
      </c>
      <c r="V31" s="85"/>
      <c r="W31" s="87">
        <f t="shared" si="1"/>
        <v>0</v>
      </c>
      <c r="X31" s="85"/>
      <c r="Y31" s="86">
        <f t="shared" si="4"/>
        <v>0</v>
      </c>
      <c r="Z31" s="85"/>
      <c r="AA31" s="86">
        <f t="shared" si="5"/>
        <v>0</v>
      </c>
      <c r="AB31" s="85"/>
      <c r="AC31" s="86">
        <f t="shared" si="2"/>
        <v>0</v>
      </c>
      <c r="AD31" s="85"/>
      <c r="AE31" s="87">
        <f t="shared" si="3"/>
        <v>0</v>
      </c>
      <c r="AF31" s="83"/>
      <c r="AG31" s="90">
        <f t="shared" si="6"/>
        <v>0</v>
      </c>
      <c r="AH31" s="83"/>
      <c r="AI31" s="91"/>
      <c r="AJ31" s="83"/>
      <c r="AK31" s="91"/>
      <c r="AL31" s="83"/>
      <c r="AM31" s="90">
        <f t="shared" si="7"/>
        <v>0</v>
      </c>
    </row>
    <row r="32" spans="1:39" ht="11.25" customHeight="1" outlineLevel="1">
      <c r="A32" s="79"/>
      <c r="B32" s="80"/>
      <c r="C32" s="95" t="s">
        <v>81</v>
      </c>
      <c r="D32" s="66"/>
      <c r="E32" s="96" t="s">
        <v>82</v>
      </c>
      <c r="F32" s="45" t="s">
        <v>81</v>
      </c>
      <c r="G32" s="46" t="s">
        <v>76</v>
      </c>
      <c r="H32" s="83"/>
      <c r="I32" s="97">
        <f>VLOOKUP(C32,'[12]SP AGGREGATO € unità  '!$C$5:$ES$287,141,0)</f>
        <v>0</v>
      </c>
      <c r="J32" s="85"/>
      <c r="K32" s="97">
        <f>VLOOKUP(C32,'[12]SP AGGREGATO € unità  '!$C$5:$FA$287,149,0)</f>
        <v>0</v>
      </c>
      <c r="L32" s="85"/>
      <c r="M32" s="97">
        <f>VLOOKUP(C32,'[12]SP AGGREGATO € unità  '!$C$5:$FI$287,157,0)</f>
        <v>0</v>
      </c>
      <c r="N32" s="85"/>
      <c r="O32" s="98">
        <f t="shared" si="0"/>
        <v>0</v>
      </c>
      <c r="P32" s="85"/>
      <c r="Q32" s="97">
        <f>VLOOKUP(C32,'[12]SP AGGREGATO € unità  '!$C$5:$ES$287,143,0)</f>
        <v>0</v>
      </c>
      <c r="R32" s="85"/>
      <c r="S32" s="97">
        <f>VLOOKUP(C32,'[12]SP AGGREGATO € unità  '!$C$5:$EW$287,151,0)</f>
        <v>0</v>
      </c>
      <c r="T32" s="85"/>
      <c r="U32" s="72">
        <f>VLOOKUP(C32,'[12]SP AGGREGATO € unità  '!C32:FE314,159,0)</f>
        <v>0</v>
      </c>
      <c r="V32" s="85"/>
      <c r="W32" s="98">
        <f t="shared" si="1"/>
        <v>0</v>
      </c>
      <c r="X32" s="85"/>
      <c r="Y32" s="97">
        <f t="shared" si="4"/>
        <v>0</v>
      </c>
      <c r="Z32" s="85"/>
      <c r="AA32" s="97">
        <f t="shared" si="5"/>
        <v>0</v>
      </c>
      <c r="AB32" s="85"/>
      <c r="AC32" s="86">
        <f t="shared" si="2"/>
        <v>0</v>
      </c>
      <c r="AD32" s="85"/>
      <c r="AE32" s="98">
        <f t="shared" si="3"/>
        <v>0</v>
      </c>
      <c r="AF32" s="83"/>
      <c r="AG32" s="99">
        <f t="shared" si="6"/>
        <v>0</v>
      </c>
      <c r="AH32" s="83"/>
      <c r="AI32" s="91"/>
      <c r="AJ32" s="83"/>
      <c r="AK32" s="91"/>
      <c r="AL32" s="83"/>
      <c r="AM32" s="99">
        <f t="shared" si="7"/>
        <v>0</v>
      </c>
    </row>
    <row r="33" spans="1:39" s="78" customFormat="1" ht="11.25" customHeight="1" outlineLevel="2">
      <c r="A33" s="65"/>
      <c r="B33" s="66" t="s">
        <v>83</v>
      </c>
      <c r="C33" s="67" t="s">
        <v>84</v>
      </c>
      <c r="D33" s="66"/>
      <c r="E33" s="68" t="s">
        <v>85</v>
      </c>
      <c r="F33" s="45" t="s">
        <v>84</v>
      </c>
      <c r="G33" s="46" t="s">
        <v>83</v>
      </c>
      <c r="H33" s="69"/>
      <c r="I33" s="70">
        <f>VLOOKUP(C33,'[12]SP AGGREGATO € unità  '!$C$5:$ES$287,141,0)</f>
        <v>143416391.98000002</v>
      </c>
      <c r="J33" s="71"/>
      <c r="K33" s="72">
        <f>VLOOKUP(C33,'[12]SP AGGREGATO € unità  '!$C$5:$FA$287,149,0)</f>
        <v>0</v>
      </c>
      <c r="L33" s="71"/>
      <c r="M33" s="72">
        <f>VLOOKUP(C33,'[12]SP AGGREGATO € unità  '!$C$5:$FI$287,157,0)</f>
        <v>0</v>
      </c>
      <c r="N33" s="71"/>
      <c r="O33" s="73">
        <f t="shared" si="0"/>
        <v>143416391.98000002</v>
      </c>
      <c r="P33" s="71"/>
      <c r="Q33" s="70">
        <f>VLOOKUP(C33,'[12]SP AGGREGATO € unità  '!$C$5:$ES$287,143,0)</f>
        <v>140396090.75</v>
      </c>
      <c r="R33" s="71"/>
      <c r="S33" s="72">
        <f>VLOOKUP(C33,'[12]SP AGGREGATO € unità  '!$C$5:$EW$287,151,0)</f>
        <v>0</v>
      </c>
      <c r="T33" s="71"/>
      <c r="U33" s="72">
        <f>VLOOKUP(C33,'[12]SP AGGREGATO € unità  '!C33:FE315,159,0)</f>
        <v>0</v>
      </c>
      <c r="V33" s="71"/>
      <c r="W33" s="73">
        <f t="shared" si="1"/>
        <v>140396090.75</v>
      </c>
      <c r="X33" s="71"/>
      <c r="Y33" s="72">
        <f t="shared" si="4"/>
        <v>3020301.2300000191</v>
      </c>
      <c r="Z33" s="71"/>
      <c r="AA33" s="72">
        <f t="shared" si="5"/>
        <v>0</v>
      </c>
      <c r="AB33" s="71"/>
      <c r="AC33" s="72">
        <f t="shared" si="2"/>
        <v>3020301.2300000191</v>
      </c>
      <c r="AD33" s="71"/>
      <c r="AE33" s="73">
        <f t="shared" si="3"/>
        <v>3020301.2300000191</v>
      </c>
      <c r="AF33" s="69"/>
      <c r="AG33" s="76">
        <f t="shared" si="6"/>
        <v>2.1512716015563409E-2</v>
      </c>
      <c r="AH33" s="69"/>
      <c r="AI33" s="77"/>
      <c r="AJ33" s="69"/>
      <c r="AK33" s="77"/>
      <c r="AL33" s="69"/>
      <c r="AM33" s="76">
        <f t="shared" si="7"/>
        <v>2.1512716015563409E-2</v>
      </c>
    </row>
    <row r="34" spans="1:39" ht="11.25" customHeight="1" outlineLevel="2">
      <c r="A34" s="79"/>
      <c r="B34" s="80"/>
      <c r="C34" s="81" t="s">
        <v>86</v>
      </c>
      <c r="D34" s="80"/>
      <c r="E34" s="82" t="s">
        <v>87</v>
      </c>
      <c r="F34" s="45" t="s">
        <v>86</v>
      </c>
      <c r="G34" s="46">
        <v>0</v>
      </c>
      <c r="H34" s="83"/>
      <c r="I34" s="84">
        <f>VLOOKUP(C34,'[12]SP AGGREGATO € unità  '!$C$5:$ES$287,141,0)</f>
        <v>201587.33</v>
      </c>
      <c r="J34" s="85"/>
      <c r="K34" s="86">
        <f>VLOOKUP(C34,'[12]SP AGGREGATO € unità  '!$C$5:$FA$287,149,0)</f>
        <v>0</v>
      </c>
      <c r="L34" s="85"/>
      <c r="M34" s="86">
        <f>VLOOKUP(C34,'[12]SP AGGREGATO € unità  '!$C$5:$FI$287,157,0)</f>
        <v>0</v>
      </c>
      <c r="N34" s="85"/>
      <c r="O34" s="87">
        <f t="shared" si="0"/>
        <v>201587.33</v>
      </c>
      <c r="P34" s="85"/>
      <c r="Q34" s="84">
        <f>VLOOKUP(C34,'[12]SP AGGREGATO € unità  '!$C$5:$ES$287,143,0)</f>
        <v>205883.15</v>
      </c>
      <c r="R34" s="85"/>
      <c r="S34" s="86">
        <f>VLOOKUP(C34,'[12]SP AGGREGATO € unità  '!$C$5:$EW$287,151,0)</f>
        <v>0</v>
      </c>
      <c r="T34" s="85"/>
      <c r="U34" s="72">
        <f>VLOOKUP(C34,'[12]SP AGGREGATO € unità  '!C34:FE316,159,0)</f>
        <v>0</v>
      </c>
      <c r="V34" s="85"/>
      <c r="W34" s="87">
        <f t="shared" si="1"/>
        <v>205883.15</v>
      </c>
      <c r="X34" s="85"/>
      <c r="Y34" s="86">
        <f t="shared" si="4"/>
        <v>-4295.820000000007</v>
      </c>
      <c r="Z34" s="85"/>
      <c r="AA34" s="86">
        <f t="shared" si="5"/>
        <v>0</v>
      </c>
      <c r="AB34" s="85"/>
      <c r="AC34" s="86">
        <f t="shared" si="2"/>
        <v>-4295.820000000007</v>
      </c>
      <c r="AD34" s="85"/>
      <c r="AE34" s="87">
        <f t="shared" si="3"/>
        <v>-4295.820000000007</v>
      </c>
      <c r="AF34" s="83"/>
      <c r="AG34" s="90">
        <f t="shared" si="6"/>
        <v>-2.0865330649934233E-2</v>
      </c>
      <c r="AH34" s="83"/>
      <c r="AI34" s="91"/>
      <c r="AJ34" s="83"/>
      <c r="AK34" s="91"/>
      <c r="AL34" s="83"/>
      <c r="AM34" s="90">
        <f t="shared" si="7"/>
        <v>-2.0865330649934233E-2</v>
      </c>
    </row>
    <row r="35" spans="1:39" ht="11.25" customHeight="1" outlineLevel="1">
      <c r="A35" s="79"/>
      <c r="B35" s="80" t="s">
        <v>88</v>
      </c>
      <c r="C35" s="81" t="s">
        <v>89</v>
      </c>
      <c r="D35" s="66"/>
      <c r="E35" s="93" t="s">
        <v>90</v>
      </c>
      <c r="F35" s="45" t="s">
        <v>89</v>
      </c>
      <c r="G35" s="46" t="s">
        <v>88</v>
      </c>
      <c r="H35" s="83"/>
      <c r="I35" s="84">
        <f>VLOOKUP(C35,'[12]SP AGGREGATO € unità  '!$C$5:$ES$287,141,0)</f>
        <v>201587.33</v>
      </c>
      <c r="J35" s="85"/>
      <c r="K35" s="86">
        <f>VLOOKUP(C35,'[12]SP AGGREGATO € unità  '!$C$5:$FA$287,149,0)</f>
        <v>0</v>
      </c>
      <c r="L35" s="85"/>
      <c r="M35" s="86">
        <f>VLOOKUP(C35,'[12]SP AGGREGATO € unità  '!$C$5:$FI$287,157,0)</f>
        <v>0</v>
      </c>
      <c r="N35" s="85"/>
      <c r="O35" s="87">
        <f t="shared" si="0"/>
        <v>201587.33</v>
      </c>
      <c r="P35" s="85"/>
      <c r="Q35" s="84">
        <f>VLOOKUP(C35,'[12]SP AGGREGATO € unità  '!$C$5:$ES$287,143,0)</f>
        <v>205883.15</v>
      </c>
      <c r="R35" s="85"/>
      <c r="S35" s="86">
        <f>VLOOKUP(C35,'[12]SP AGGREGATO € unità  '!$C$5:$EW$287,151,0)</f>
        <v>0</v>
      </c>
      <c r="T35" s="85"/>
      <c r="U35" s="72">
        <f>VLOOKUP(C35,'[12]SP AGGREGATO € unità  '!C35:FE317,159,0)</f>
        <v>0</v>
      </c>
      <c r="V35" s="85"/>
      <c r="W35" s="87">
        <f t="shared" si="1"/>
        <v>205883.15</v>
      </c>
      <c r="X35" s="85"/>
      <c r="Y35" s="86">
        <f t="shared" si="4"/>
        <v>-4295.820000000007</v>
      </c>
      <c r="Z35" s="85"/>
      <c r="AA35" s="86">
        <f t="shared" si="5"/>
        <v>0</v>
      </c>
      <c r="AB35" s="85"/>
      <c r="AC35" s="86">
        <f t="shared" si="2"/>
        <v>-4295.820000000007</v>
      </c>
      <c r="AD35" s="85"/>
      <c r="AE35" s="87">
        <f t="shared" si="3"/>
        <v>-4295.820000000007</v>
      </c>
      <c r="AF35" s="83"/>
      <c r="AG35" s="90">
        <v>0</v>
      </c>
      <c r="AH35" s="83"/>
      <c r="AI35" s="91"/>
      <c r="AJ35" s="83"/>
      <c r="AK35" s="91"/>
      <c r="AL35" s="83"/>
      <c r="AM35" s="90">
        <v>0</v>
      </c>
    </row>
    <row r="36" spans="1:39" ht="11.25" customHeight="1" outlineLevel="2">
      <c r="A36" s="79"/>
      <c r="B36" s="80" t="s">
        <v>88</v>
      </c>
      <c r="C36" s="81" t="s">
        <v>91</v>
      </c>
      <c r="D36" s="80"/>
      <c r="E36" s="93" t="s">
        <v>92</v>
      </c>
      <c r="F36" s="45" t="s">
        <v>91</v>
      </c>
      <c r="G36" s="46" t="s">
        <v>88</v>
      </c>
      <c r="H36" s="83"/>
      <c r="I36" s="84">
        <f>VLOOKUP(C36,'[12]SP AGGREGATO € unità  '!$C$5:$ES$287,141,0)</f>
        <v>0</v>
      </c>
      <c r="J36" s="85"/>
      <c r="K36" s="86">
        <f>VLOOKUP(C36,'[12]SP AGGREGATO € unità  '!$C$5:$FA$287,149,0)</f>
        <v>0</v>
      </c>
      <c r="L36" s="85"/>
      <c r="M36" s="86">
        <f>VLOOKUP(C36,'[12]SP AGGREGATO € unità  '!$C$5:$FI$287,157,0)</f>
        <v>0</v>
      </c>
      <c r="N36" s="85"/>
      <c r="O36" s="87">
        <f t="shared" si="0"/>
        <v>0</v>
      </c>
      <c r="P36" s="85"/>
      <c r="Q36" s="84">
        <f>VLOOKUP(C36,'[12]SP AGGREGATO € unità  '!$C$5:$ES$287,143,0)</f>
        <v>0</v>
      </c>
      <c r="R36" s="85"/>
      <c r="S36" s="86">
        <f>VLOOKUP(C36,'[12]SP AGGREGATO € unità  '!$C$5:$EW$287,151,0)</f>
        <v>0</v>
      </c>
      <c r="T36" s="85"/>
      <c r="U36" s="72">
        <f>VLOOKUP(C36,'[12]SP AGGREGATO € unità  '!C36:FE318,159,0)</f>
        <v>0</v>
      </c>
      <c r="V36" s="85"/>
      <c r="W36" s="87">
        <f t="shared" si="1"/>
        <v>0</v>
      </c>
      <c r="X36" s="85"/>
      <c r="Y36" s="86">
        <f t="shared" si="4"/>
        <v>0</v>
      </c>
      <c r="Z36" s="85"/>
      <c r="AA36" s="86">
        <f t="shared" si="5"/>
        <v>0</v>
      </c>
      <c r="AB36" s="85"/>
      <c r="AC36" s="86">
        <f t="shared" si="2"/>
        <v>0</v>
      </c>
      <c r="AD36" s="85"/>
      <c r="AE36" s="87">
        <f t="shared" si="3"/>
        <v>0</v>
      </c>
      <c r="AF36" s="83"/>
      <c r="AG36" s="90">
        <f t="shared" si="6"/>
        <v>0</v>
      </c>
      <c r="AH36" s="83"/>
      <c r="AI36" s="91"/>
      <c r="AJ36" s="83"/>
      <c r="AK36" s="91"/>
      <c r="AL36" s="83"/>
      <c r="AM36" s="90">
        <f t="shared" si="7"/>
        <v>0</v>
      </c>
    </row>
    <row r="37" spans="1:39" ht="11.25" customHeight="1" outlineLevel="2">
      <c r="A37" s="79"/>
      <c r="B37" s="80" t="s">
        <v>93</v>
      </c>
      <c r="C37" s="81" t="s">
        <v>94</v>
      </c>
      <c r="D37" s="80"/>
      <c r="E37" s="82" t="s">
        <v>95</v>
      </c>
      <c r="F37" s="45" t="s">
        <v>94</v>
      </c>
      <c r="G37" s="46" t="s">
        <v>93</v>
      </c>
      <c r="H37" s="83"/>
      <c r="I37" s="84">
        <f>VLOOKUP(C37,'[12]SP AGGREGATO € unità  '!$C$5:$ES$287,141,0)</f>
        <v>86954813.620000005</v>
      </c>
      <c r="J37" s="85"/>
      <c r="K37" s="86">
        <f>VLOOKUP(C37,'[12]SP AGGREGATO € unità  '!$C$5:$FA$287,149,0)</f>
        <v>0</v>
      </c>
      <c r="L37" s="85"/>
      <c r="M37" s="86">
        <f>VLOOKUP(C37,'[12]SP AGGREGATO € unità  '!$C$5:$FI$287,157,0)</f>
        <v>0</v>
      </c>
      <c r="N37" s="85"/>
      <c r="O37" s="87">
        <f t="shared" si="0"/>
        <v>86954813.620000005</v>
      </c>
      <c r="P37" s="85"/>
      <c r="Q37" s="84">
        <f>VLOOKUP(C37,'[12]SP AGGREGATO € unità  '!$C$5:$ES$287,143,0)</f>
        <v>87350661.75</v>
      </c>
      <c r="R37" s="85"/>
      <c r="S37" s="86">
        <f>VLOOKUP(C37,'[12]SP AGGREGATO € unità  '!$C$5:$EW$287,151,0)</f>
        <v>0</v>
      </c>
      <c r="T37" s="85"/>
      <c r="U37" s="72">
        <f>VLOOKUP(C37,'[12]SP AGGREGATO € unità  '!C37:FE319,159,0)</f>
        <v>0</v>
      </c>
      <c r="V37" s="85"/>
      <c r="W37" s="87">
        <f t="shared" si="1"/>
        <v>87350661.75</v>
      </c>
      <c r="X37" s="85"/>
      <c r="Y37" s="86">
        <f t="shared" si="4"/>
        <v>-395848.12999999523</v>
      </c>
      <c r="Z37" s="85"/>
      <c r="AA37" s="86">
        <f t="shared" si="5"/>
        <v>0</v>
      </c>
      <c r="AB37" s="85"/>
      <c r="AC37" s="86">
        <f t="shared" si="2"/>
        <v>-395848.12999999523</v>
      </c>
      <c r="AD37" s="85"/>
      <c r="AE37" s="87">
        <f t="shared" si="3"/>
        <v>-395848.12999999523</v>
      </c>
      <c r="AF37" s="83"/>
      <c r="AG37" s="90">
        <f t="shared" si="6"/>
        <v>-4.5317130067419921E-3</v>
      </c>
      <c r="AH37" s="83"/>
      <c r="AI37" s="91"/>
      <c r="AJ37" s="83"/>
      <c r="AK37" s="91"/>
      <c r="AL37" s="83"/>
      <c r="AM37" s="90">
        <f t="shared" si="7"/>
        <v>-4.5317130067419921E-3</v>
      </c>
    </row>
    <row r="38" spans="1:39" ht="11.25" customHeight="1" outlineLevel="1">
      <c r="A38" s="79"/>
      <c r="B38" s="80" t="s">
        <v>96</v>
      </c>
      <c r="C38" s="81" t="s">
        <v>97</v>
      </c>
      <c r="D38" s="66"/>
      <c r="E38" s="93" t="s">
        <v>98</v>
      </c>
      <c r="F38" s="45" t="s">
        <v>97</v>
      </c>
      <c r="G38" s="46" t="s">
        <v>96</v>
      </c>
      <c r="H38" s="83"/>
      <c r="I38" s="84">
        <f>VLOOKUP(C38,'[12]SP AGGREGATO € unità  '!$C$5:$ES$287,141,0)</f>
        <v>4717783.870000001</v>
      </c>
      <c r="J38" s="85"/>
      <c r="K38" s="86">
        <f>VLOOKUP(C38,'[12]SP AGGREGATO € unità  '!$C$5:$FA$287,149,0)</f>
        <v>0</v>
      </c>
      <c r="L38" s="85"/>
      <c r="M38" s="86">
        <f>VLOOKUP(C38,'[12]SP AGGREGATO € unità  '!$C$5:$FI$287,157,0)</f>
        <v>0</v>
      </c>
      <c r="N38" s="85"/>
      <c r="O38" s="87">
        <f t="shared" si="0"/>
        <v>4717783.870000001</v>
      </c>
      <c r="P38" s="85"/>
      <c r="Q38" s="84">
        <f>VLOOKUP(C38,'[12]SP AGGREGATO € unità  '!$C$5:$ES$287,143,0)</f>
        <v>4715095.08</v>
      </c>
      <c r="R38" s="85"/>
      <c r="S38" s="86">
        <f>VLOOKUP(C38,'[12]SP AGGREGATO € unità  '!$C$5:$EW$287,151,0)</f>
        <v>0</v>
      </c>
      <c r="T38" s="85"/>
      <c r="U38" s="72">
        <f>VLOOKUP(C38,'[12]SP AGGREGATO € unità  '!C38:FE320,159,0)</f>
        <v>0</v>
      </c>
      <c r="V38" s="85"/>
      <c r="W38" s="87">
        <f t="shared" si="1"/>
        <v>4715095.08</v>
      </c>
      <c r="X38" s="85"/>
      <c r="Y38" s="86">
        <f t="shared" si="4"/>
        <v>2688.7900000009686</v>
      </c>
      <c r="Z38" s="85"/>
      <c r="AA38" s="86">
        <f t="shared" si="5"/>
        <v>0</v>
      </c>
      <c r="AB38" s="85"/>
      <c r="AC38" s="86">
        <f t="shared" si="2"/>
        <v>2688.7900000009686</v>
      </c>
      <c r="AD38" s="85"/>
      <c r="AE38" s="87">
        <f t="shared" si="3"/>
        <v>2688.7900000009686</v>
      </c>
      <c r="AF38" s="83"/>
      <c r="AG38" s="90">
        <f t="shared" si="6"/>
        <v>5.7025149108996722E-4</v>
      </c>
      <c r="AH38" s="83"/>
      <c r="AI38" s="91"/>
      <c r="AJ38" s="83"/>
      <c r="AK38" s="91"/>
      <c r="AL38" s="83"/>
      <c r="AM38" s="90">
        <f t="shared" si="7"/>
        <v>5.7025149108996722E-4</v>
      </c>
    </row>
    <row r="39" spans="1:39" ht="11.25" customHeight="1" outlineLevel="2">
      <c r="A39" s="79"/>
      <c r="B39" s="80" t="s">
        <v>99</v>
      </c>
      <c r="C39" s="81" t="s">
        <v>100</v>
      </c>
      <c r="D39" s="80"/>
      <c r="E39" s="100" t="s">
        <v>101</v>
      </c>
      <c r="F39" s="45" t="s">
        <v>100</v>
      </c>
      <c r="G39" s="46" t="s">
        <v>99</v>
      </c>
      <c r="H39" s="83"/>
      <c r="I39" s="84">
        <f>VLOOKUP(C39,'[12]SP AGGREGATO € unità  '!$C$5:$ES$287,141,0)</f>
        <v>6849095.9400000004</v>
      </c>
      <c r="J39" s="85"/>
      <c r="K39" s="86">
        <f>VLOOKUP(C39,'[12]SP AGGREGATO € unità  '!$C$5:$FA$287,149,0)</f>
        <v>0</v>
      </c>
      <c r="L39" s="85"/>
      <c r="M39" s="86">
        <f>VLOOKUP(C39,'[12]SP AGGREGATO € unità  '!$C$5:$FI$287,157,0)</f>
        <v>0</v>
      </c>
      <c r="N39" s="85"/>
      <c r="O39" s="87">
        <f t="shared" si="0"/>
        <v>6849095.9400000004</v>
      </c>
      <c r="P39" s="85"/>
      <c r="Q39" s="84">
        <f>VLOOKUP(C39,'[12]SP AGGREGATO € unità  '!$C$5:$ES$287,143,0)</f>
        <v>6846407.1499999994</v>
      </c>
      <c r="R39" s="85"/>
      <c r="S39" s="86">
        <f>VLOOKUP(C39,'[12]SP AGGREGATO € unità  '!$C$5:$EW$287,151,0)</f>
        <v>0</v>
      </c>
      <c r="T39" s="85"/>
      <c r="U39" s="72">
        <f>VLOOKUP(C39,'[12]SP AGGREGATO € unità  '!C39:FE321,159,0)</f>
        <v>0</v>
      </c>
      <c r="V39" s="85"/>
      <c r="W39" s="87">
        <f t="shared" si="1"/>
        <v>6846407.1499999994</v>
      </c>
      <c r="X39" s="85"/>
      <c r="Y39" s="86">
        <f t="shared" si="4"/>
        <v>2688.7900000009686</v>
      </c>
      <c r="Z39" s="85"/>
      <c r="AA39" s="86">
        <f t="shared" si="5"/>
        <v>0</v>
      </c>
      <c r="AB39" s="85"/>
      <c r="AC39" s="86">
        <f t="shared" si="2"/>
        <v>2688.7900000009686</v>
      </c>
      <c r="AD39" s="85"/>
      <c r="AE39" s="87">
        <f t="shared" si="3"/>
        <v>2688.7900000009686</v>
      </c>
      <c r="AF39" s="83"/>
      <c r="AG39" s="90">
        <f t="shared" si="6"/>
        <v>3.9273007594953929E-4</v>
      </c>
      <c r="AH39" s="83"/>
      <c r="AI39" s="91"/>
      <c r="AJ39" s="83"/>
      <c r="AK39" s="91"/>
      <c r="AL39" s="83"/>
      <c r="AM39" s="90">
        <f t="shared" si="7"/>
        <v>3.9273007594953929E-4</v>
      </c>
    </row>
    <row r="40" spans="1:39" ht="11.25" customHeight="1" outlineLevel="2">
      <c r="A40" s="79"/>
      <c r="B40" s="80" t="s">
        <v>102</v>
      </c>
      <c r="C40" s="81" t="s">
        <v>103</v>
      </c>
      <c r="D40" s="80"/>
      <c r="E40" s="100" t="s">
        <v>104</v>
      </c>
      <c r="F40" s="45" t="s">
        <v>103</v>
      </c>
      <c r="G40" s="46" t="s">
        <v>102</v>
      </c>
      <c r="H40" s="83"/>
      <c r="I40" s="84">
        <f>VLOOKUP(C40,'[12]SP AGGREGATO € unità  '!$C$5:$ES$287,141,0)</f>
        <v>-2131312.0699999998</v>
      </c>
      <c r="J40" s="85"/>
      <c r="K40" s="86">
        <f>VLOOKUP(C40,'[12]SP AGGREGATO € unità  '!$C$5:$FA$287,149,0)</f>
        <v>0</v>
      </c>
      <c r="L40" s="85"/>
      <c r="M40" s="86">
        <f>VLOOKUP(C40,'[12]SP AGGREGATO € unità  '!$C$5:$FI$287,157,0)</f>
        <v>0</v>
      </c>
      <c r="N40" s="85"/>
      <c r="O40" s="87">
        <f t="shared" si="0"/>
        <v>-2131312.0699999998</v>
      </c>
      <c r="P40" s="85"/>
      <c r="Q40" s="84">
        <f>VLOOKUP(C40,'[12]SP AGGREGATO € unità  '!$C$5:$ES$287,143,0)</f>
        <v>-2131312.0699999998</v>
      </c>
      <c r="R40" s="85"/>
      <c r="S40" s="86">
        <f>VLOOKUP(C40,'[12]SP AGGREGATO € unità  '!$C$5:$EW$287,151,0)</f>
        <v>0</v>
      </c>
      <c r="T40" s="85"/>
      <c r="U40" s="72">
        <f>VLOOKUP(C40,'[12]SP AGGREGATO € unità  '!C40:FE322,159,0)</f>
        <v>0</v>
      </c>
      <c r="V40" s="85"/>
      <c r="W40" s="87">
        <f t="shared" si="1"/>
        <v>-2131312.0699999998</v>
      </c>
      <c r="X40" s="85"/>
      <c r="Y40" s="86">
        <f t="shared" si="4"/>
        <v>0</v>
      </c>
      <c r="Z40" s="85"/>
      <c r="AA40" s="86">
        <f t="shared" si="5"/>
        <v>0</v>
      </c>
      <c r="AB40" s="85"/>
      <c r="AC40" s="86">
        <f t="shared" si="2"/>
        <v>0</v>
      </c>
      <c r="AD40" s="85"/>
      <c r="AE40" s="87">
        <f t="shared" si="3"/>
        <v>0</v>
      </c>
      <c r="AF40" s="83"/>
      <c r="AG40" s="90">
        <f t="shared" si="6"/>
        <v>0</v>
      </c>
      <c r="AH40" s="83"/>
      <c r="AI40" s="91"/>
      <c r="AJ40" s="83"/>
      <c r="AK40" s="91"/>
      <c r="AL40" s="83"/>
      <c r="AM40" s="90">
        <f t="shared" si="7"/>
        <v>0</v>
      </c>
    </row>
    <row r="41" spans="1:39" ht="11.25" customHeight="1" outlineLevel="1">
      <c r="A41" s="79"/>
      <c r="B41" s="80" t="s">
        <v>105</v>
      </c>
      <c r="C41" s="81" t="s">
        <v>106</v>
      </c>
      <c r="D41" s="66"/>
      <c r="E41" s="93" t="s">
        <v>107</v>
      </c>
      <c r="F41" s="45" t="s">
        <v>106</v>
      </c>
      <c r="G41" s="46" t="s">
        <v>105</v>
      </c>
      <c r="H41" s="83"/>
      <c r="I41" s="84">
        <f>VLOOKUP(C41,'[12]SP AGGREGATO € unità  '!$C$5:$ES$287,141,0)</f>
        <v>82237029.75</v>
      </c>
      <c r="J41" s="85"/>
      <c r="K41" s="86">
        <f>VLOOKUP(C41,'[12]SP AGGREGATO € unità  '!$C$5:$FA$287,149,0)</f>
        <v>0</v>
      </c>
      <c r="L41" s="85"/>
      <c r="M41" s="86">
        <f>VLOOKUP(C41,'[12]SP AGGREGATO € unità  '!$C$5:$FI$287,157,0)</f>
        <v>0</v>
      </c>
      <c r="N41" s="85"/>
      <c r="O41" s="87">
        <f t="shared" si="0"/>
        <v>82237029.75</v>
      </c>
      <c r="P41" s="85"/>
      <c r="Q41" s="84">
        <f>VLOOKUP(C41,'[12]SP AGGREGATO € unità  '!$C$5:$ES$287,143,0)</f>
        <v>82635566.670000002</v>
      </c>
      <c r="R41" s="85"/>
      <c r="S41" s="86">
        <f>VLOOKUP(C41,'[12]SP AGGREGATO € unità  '!$C$5:$EW$287,151,0)</f>
        <v>0</v>
      </c>
      <c r="T41" s="85"/>
      <c r="U41" s="72">
        <f>VLOOKUP(C41,'[12]SP AGGREGATO € unità  '!C41:FE323,159,0)</f>
        <v>0</v>
      </c>
      <c r="V41" s="85"/>
      <c r="W41" s="87">
        <f t="shared" si="1"/>
        <v>82635566.670000002</v>
      </c>
      <c r="X41" s="85"/>
      <c r="Y41" s="86">
        <f t="shared" si="4"/>
        <v>-398536.92000000179</v>
      </c>
      <c r="Z41" s="85"/>
      <c r="AA41" s="86">
        <f t="shared" si="5"/>
        <v>0</v>
      </c>
      <c r="AB41" s="85"/>
      <c r="AC41" s="86">
        <f t="shared" si="2"/>
        <v>-398536.92000000179</v>
      </c>
      <c r="AD41" s="85"/>
      <c r="AE41" s="87">
        <f t="shared" si="3"/>
        <v>-398536.92000000179</v>
      </c>
      <c r="AF41" s="83"/>
      <c r="AG41" s="90">
        <f t="shared" si="6"/>
        <v>-4.8228255224718698E-3</v>
      </c>
      <c r="AH41" s="83"/>
      <c r="AI41" s="91"/>
      <c r="AJ41" s="83"/>
      <c r="AK41" s="91"/>
      <c r="AL41" s="83"/>
      <c r="AM41" s="90">
        <f t="shared" si="7"/>
        <v>-4.8228255224718698E-3</v>
      </c>
    </row>
    <row r="42" spans="1:39" ht="11.25" customHeight="1" outlineLevel="2">
      <c r="A42" s="79"/>
      <c r="B42" s="80" t="s">
        <v>108</v>
      </c>
      <c r="C42" s="81" t="s">
        <v>109</v>
      </c>
      <c r="D42" s="80"/>
      <c r="E42" s="100" t="s">
        <v>110</v>
      </c>
      <c r="F42" s="45" t="s">
        <v>109</v>
      </c>
      <c r="G42" s="46" t="s">
        <v>108</v>
      </c>
      <c r="H42" s="83"/>
      <c r="I42" s="84">
        <f>VLOOKUP(C42,'[12]SP AGGREGATO € unità  '!$C$5:$ES$287,141,0)</f>
        <v>116789059.36999999</v>
      </c>
      <c r="J42" s="85"/>
      <c r="K42" s="86">
        <f>VLOOKUP(C42,'[12]SP AGGREGATO € unità  '!$C$5:$FA$287,149,0)</f>
        <v>0</v>
      </c>
      <c r="L42" s="85"/>
      <c r="M42" s="86">
        <f>VLOOKUP(C42,'[12]SP AGGREGATO € unità  '!$C$5:$FI$287,157,0)</f>
        <v>0</v>
      </c>
      <c r="N42" s="85"/>
      <c r="O42" s="87">
        <f t="shared" si="0"/>
        <v>116789059.36999999</v>
      </c>
      <c r="P42" s="85"/>
      <c r="Q42" s="84">
        <f>VLOOKUP(C42,'[12]SP AGGREGATO € unità  '!$C$5:$ES$287,143,0)</f>
        <v>113922383.69</v>
      </c>
      <c r="R42" s="85"/>
      <c r="S42" s="86">
        <f>VLOOKUP(C42,'[12]SP AGGREGATO € unità  '!$C$5:$EW$287,151,0)</f>
        <v>0</v>
      </c>
      <c r="T42" s="85"/>
      <c r="U42" s="72">
        <f>VLOOKUP(C42,'[12]SP AGGREGATO € unità  '!C42:FE324,159,0)</f>
        <v>0</v>
      </c>
      <c r="V42" s="85"/>
      <c r="W42" s="87">
        <f t="shared" si="1"/>
        <v>113922383.69</v>
      </c>
      <c r="X42" s="85"/>
      <c r="Y42" s="86">
        <f t="shared" si="4"/>
        <v>2866675.6799999923</v>
      </c>
      <c r="Z42" s="85"/>
      <c r="AA42" s="86">
        <f t="shared" si="5"/>
        <v>0</v>
      </c>
      <c r="AB42" s="85"/>
      <c r="AC42" s="86">
        <f t="shared" si="2"/>
        <v>2866675.6799999923</v>
      </c>
      <c r="AD42" s="85"/>
      <c r="AE42" s="87">
        <f t="shared" si="3"/>
        <v>2866675.6799999923</v>
      </c>
      <c r="AF42" s="83"/>
      <c r="AG42" s="90">
        <f t="shared" si="6"/>
        <v>2.5163410272389046E-2</v>
      </c>
      <c r="AH42" s="83"/>
      <c r="AI42" s="91"/>
      <c r="AJ42" s="83"/>
      <c r="AK42" s="91"/>
      <c r="AL42" s="83"/>
      <c r="AM42" s="90">
        <f t="shared" si="7"/>
        <v>2.5163410272389046E-2</v>
      </c>
    </row>
    <row r="43" spans="1:39" ht="11.25" customHeight="1" outlineLevel="2">
      <c r="A43" s="79"/>
      <c r="B43" s="80" t="s">
        <v>111</v>
      </c>
      <c r="C43" s="81" t="s">
        <v>112</v>
      </c>
      <c r="D43" s="80"/>
      <c r="E43" s="100" t="s">
        <v>113</v>
      </c>
      <c r="F43" s="45" t="s">
        <v>112</v>
      </c>
      <c r="G43" s="46" t="s">
        <v>111</v>
      </c>
      <c r="H43" s="83"/>
      <c r="I43" s="84">
        <f>VLOOKUP(C43,'[12]SP AGGREGATO € unità  '!$C$5:$ES$287,141,0)</f>
        <v>-34552029.619999997</v>
      </c>
      <c r="J43" s="85"/>
      <c r="K43" s="86">
        <f>VLOOKUP(C43,'[12]SP AGGREGATO € unità  '!$C$5:$FA$287,149,0)</f>
        <v>0</v>
      </c>
      <c r="L43" s="85"/>
      <c r="M43" s="86">
        <f>VLOOKUP(C43,'[12]SP AGGREGATO € unità  '!$C$5:$FI$287,157,0)</f>
        <v>0</v>
      </c>
      <c r="N43" s="85"/>
      <c r="O43" s="87">
        <f t="shared" si="0"/>
        <v>-34552029.619999997</v>
      </c>
      <c r="P43" s="85"/>
      <c r="Q43" s="84">
        <f>VLOOKUP(C43,'[12]SP AGGREGATO € unità  '!$C$5:$ES$287,143,0)</f>
        <v>-31286817.02</v>
      </c>
      <c r="R43" s="85"/>
      <c r="S43" s="86">
        <f>VLOOKUP(C43,'[12]SP AGGREGATO € unità  '!$C$5:$EW$287,151,0)</f>
        <v>0</v>
      </c>
      <c r="T43" s="85"/>
      <c r="U43" s="72">
        <f>VLOOKUP(C43,'[12]SP AGGREGATO € unità  '!C43:FE325,159,0)</f>
        <v>0</v>
      </c>
      <c r="V43" s="85"/>
      <c r="W43" s="87">
        <f t="shared" si="1"/>
        <v>-31286817.02</v>
      </c>
      <c r="X43" s="85"/>
      <c r="Y43" s="86">
        <f t="shared" si="4"/>
        <v>-3265212.5999999978</v>
      </c>
      <c r="Z43" s="85"/>
      <c r="AA43" s="86">
        <f t="shared" si="5"/>
        <v>0</v>
      </c>
      <c r="AB43" s="85"/>
      <c r="AC43" s="86">
        <f t="shared" si="2"/>
        <v>-3265212.5999999978</v>
      </c>
      <c r="AD43" s="85"/>
      <c r="AE43" s="87">
        <f t="shared" si="3"/>
        <v>-3265212.5999999978</v>
      </c>
      <c r="AF43" s="83"/>
      <c r="AG43" s="90">
        <f t="shared" si="6"/>
        <v>0.1043638474924669</v>
      </c>
      <c r="AH43" s="83"/>
      <c r="AI43" s="91"/>
      <c r="AJ43" s="83"/>
      <c r="AK43" s="91"/>
      <c r="AL43" s="83"/>
      <c r="AM43" s="90">
        <f t="shared" si="7"/>
        <v>0.1043638474924669</v>
      </c>
    </row>
    <row r="44" spans="1:39" ht="11.25" customHeight="1" outlineLevel="1">
      <c r="A44" s="79"/>
      <c r="B44" s="80" t="s">
        <v>114</v>
      </c>
      <c r="C44" s="81" t="s">
        <v>115</v>
      </c>
      <c r="D44" s="66"/>
      <c r="E44" s="82" t="s">
        <v>116</v>
      </c>
      <c r="F44" s="45" t="s">
        <v>115</v>
      </c>
      <c r="G44" s="46" t="s">
        <v>114</v>
      </c>
      <c r="H44" s="83"/>
      <c r="I44" s="84">
        <f>VLOOKUP(C44,'[12]SP AGGREGATO € unità  '!$C$5:$ES$287,141,0)</f>
        <v>3136039.37</v>
      </c>
      <c r="J44" s="85"/>
      <c r="K44" s="86">
        <f>VLOOKUP(C44,'[12]SP AGGREGATO € unità  '!$C$5:$FA$287,149,0)</f>
        <v>0</v>
      </c>
      <c r="L44" s="85"/>
      <c r="M44" s="86">
        <f>VLOOKUP(C44,'[12]SP AGGREGATO € unità  '!$C$5:$FI$287,157,0)</f>
        <v>0</v>
      </c>
      <c r="N44" s="85"/>
      <c r="O44" s="87">
        <f t="shared" si="0"/>
        <v>3136039.37</v>
      </c>
      <c r="P44" s="85"/>
      <c r="Q44" s="84">
        <f>VLOOKUP(C44,'[12]SP AGGREGATO € unità  '!$C$5:$ES$287,143,0)</f>
        <v>1971051.8099999996</v>
      </c>
      <c r="R44" s="85"/>
      <c r="S44" s="86">
        <f>VLOOKUP(C44,'[12]SP AGGREGATO € unità  '!$C$5:$EW$287,151,0)</f>
        <v>0</v>
      </c>
      <c r="T44" s="85"/>
      <c r="U44" s="72">
        <f>VLOOKUP(C44,'[12]SP AGGREGATO € unità  '!C44:FE326,159,0)</f>
        <v>0</v>
      </c>
      <c r="V44" s="85"/>
      <c r="W44" s="87">
        <f t="shared" si="1"/>
        <v>1971051.8099999996</v>
      </c>
      <c r="X44" s="85"/>
      <c r="Y44" s="86">
        <f t="shared" si="4"/>
        <v>1164987.5600000005</v>
      </c>
      <c r="Z44" s="85"/>
      <c r="AA44" s="86">
        <f t="shared" si="5"/>
        <v>0</v>
      </c>
      <c r="AB44" s="85"/>
      <c r="AC44" s="86">
        <f t="shared" si="2"/>
        <v>1164987.5600000005</v>
      </c>
      <c r="AD44" s="85"/>
      <c r="AE44" s="87">
        <f t="shared" si="3"/>
        <v>1164987.5600000005</v>
      </c>
      <c r="AF44" s="83"/>
      <c r="AG44" s="90">
        <f t="shared" si="6"/>
        <v>0.59104867466675104</v>
      </c>
      <c r="AH44" s="83"/>
      <c r="AI44" s="91"/>
      <c r="AJ44" s="83"/>
      <c r="AK44" s="91"/>
      <c r="AL44" s="83"/>
      <c r="AM44" s="90">
        <f t="shared" si="7"/>
        <v>0.59104867466675104</v>
      </c>
    </row>
    <row r="45" spans="1:39" ht="11.25" customHeight="1">
      <c r="A45" s="79"/>
      <c r="B45" s="80" t="s">
        <v>117</v>
      </c>
      <c r="C45" s="81" t="s">
        <v>118</v>
      </c>
      <c r="D45" s="80"/>
      <c r="E45" s="93" t="s">
        <v>119</v>
      </c>
      <c r="F45" s="45" t="s">
        <v>118</v>
      </c>
      <c r="G45" s="46" t="s">
        <v>117</v>
      </c>
      <c r="H45" s="83"/>
      <c r="I45" s="84">
        <f>VLOOKUP(C45,'[12]SP AGGREGATO € unità  '!$C$5:$ES$287,141,0)</f>
        <v>8430337.6799999997</v>
      </c>
      <c r="J45" s="85"/>
      <c r="K45" s="86">
        <f>VLOOKUP(C45,'[12]SP AGGREGATO € unità  '!$C$5:$FA$287,149,0)</f>
        <v>0</v>
      </c>
      <c r="L45" s="85"/>
      <c r="M45" s="86">
        <f>VLOOKUP(C45,'[12]SP AGGREGATO € unità  '!$C$5:$FI$287,157,0)</f>
        <v>0</v>
      </c>
      <c r="N45" s="85"/>
      <c r="O45" s="87">
        <f t="shared" si="0"/>
        <v>8430337.6799999997</v>
      </c>
      <c r="P45" s="85"/>
      <c r="Q45" s="84">
        <f>VLOOKUP(C45,'[12]SP AGGREGATO € unità  '!$C$5:$ES$287,143,0)</f>
        <v>7320975.1099999994</v>
      </c>
      <c r="R45" s="85"/>
      <c r="S45" s="86">
        <f>VLOOKUP(C45,'[12]SP AGGREGATO € unità  '!$C$5:$EW$287,151,0)</f>
        <v>0</v>
      </c>
      <c r="T45" s="85"/>
      <c r="U45" s="72">
        <f>VLOOKUP(C45,'[12]SP AGGREGATO € unità  '!C45:FE327,159,0)</f>
        <v>0</v>
      </c>
      <c r="V45" s="85"/>
      <c r="W45" s="87">
        <f t="shared" si="1"/>
        <v>7320975.1099999994</v>
      </c>
      <c r="X45" s="85"/>
      <c r="Y45" s="86">
        <f t="shared" si="4"/>
        <v>1109362.5700000003</v>
      </c>
      <c r="Z45" s="85"/>
      <c r="AA45" s="86">
        <f t="shared" si="5"/>
        <v>0</v>
      </c>
      <c r="AB45" s="85"/>
      <c r="AC45" s="86">
        <f t="shared" si="2"/>
        <v>1109362.5700000003</v>
      </c>
      <c r="AD45" s="85"/>
      <c r="AE45" s="87">
        <f t="shared" si="3"/>
        <v>1109362.5700000003</v>
      </c>
      <c r="AF45" s="83"/>
      <c r="AG45" s="90">
        <f t="shared" si="6"/>
        <v>0.15153207780814329</v>
      </c>
      <c r="AH45" s="83"/>
      <c r="AI45" s="91"/>
      <c r="AJ45" s="83"/>
      <c r="AK45" s="91"/>
      <c r="AL45" s="83"/>
      <c r="AM45" s="90">
        <f t="shared" si="7"/>
        <v>0.15153207780814329</v>
      </c>
    </row>
    <row r="46" spans="1:39" ht="11.25" customHeight="1" outlineLevel="1">
      <c r="A46" s="79"/>
      <c r="B46" s="80" t="s">
        <v>120</v>
      </c>
      <c r="C46" s="81" t="s">
        <v>121</v>
      </c>
      <c r="D46" s="66"/>
      <c r="E46" s="93" t="s">
        <v>122</v>
      </c>
      <c r="F46" s="45" t="s">
        <v>121</v>
      </c>
      <c r="G46" s="46" t="s">
        <v>120</v>
      </c>
      <c r="H46" s="83"/>
      <c r="I46" s="84">
        <f>VLOOKUP(C46,'[12]SP AGGREGATO € unità  '!$C$5:$ES$287,141,0)</f>
        <v>-5294298.3099999996</v>
      </c>
      <c r="J46" s="85"/>
      <c r="K46" s="86">
        <f>VLOOKUP(C46,'[12]SP AGGREGATO € unità  '!$C$5:$FA$287,149,0)</f>
        <v>0</v>
      </c>
      <c r="L46" s="85"/>
      <c r="M46" s="86">
        <f>VLOOKUP(C46,'[12]SP AGGREGATO € unità  '!$C$5:$FI$287,157,0)</f>
        <v>0</v>
      </c>
      <c r="N46" s="85"/>
      <c r="O46" s="87">
        <f t="shared" si="0"/>
        <v>-5294298.3099999996</v>
      </c>
      <c r="P46" s="85"/>
      <c r="Q46" s="84">
        <f>VLOOKUP(C46,'[12]SP AGGREGATO € unità  '!$C$5:$ES$287,143,0)</f>
        <v>-5349923.3</v>
      </c>
      <c r="R46" s="85"/>
      <c r="S46" s="86">
        <f>VLOOKUP(C46,'[12]SP AGGREGATO € unità  '!$C$5:$EW$287,151,0)</f>
        <v>0</v>
      </c>
      <c r="T46" s="85"/>
      <c r="U46" s="72">
        <f>VLOOKUP(C46,'[12]SP AGGREGATO € unità  '!C46:FE328,159,0)</f>
        <v>0</v>
      </c>
      <c r="V46" s="85"/>
      <c r="W46" s="87">
        <f t="shared" si="1"/>
        <v>-5349923.3</v>
      </c>
      <c r="X46" s="85"/>
      <c r="Y46" s="86">
        <f t="shared" si="4"/>
        <v>55624.990000000224</v>
      </c>
      <c r="Z46" s="85"/>
      <c r="AA46" s="86">
        <f t="shared" si="5"/>
        <v>0</v>
      </c>
      <c r="AB46" s="85"/>
      <c r="AC46" s="86">
        <f t="shared" si="2"/>
        <v>55624.990000000224</v>
      </c>
      <c r="AD46" s="85"/>
      <c r="AE46" s="87">
        <f t="shared" si="3"/>
        <v>55624.990000000224</v>
      </c>
      <c r="AF46" s="83"/>
      <c r="AG46" s="90">
        <f t="shared" si="6"/>
        <v>-1.0397343453503386E-2</v>
      </c>
      <c r="AH46" s="83"/>
      <c r="AI46" s="91"/>
      <c r="AJ46" s="83"/>
      <c r="AK46" s="91"/>
      <c r="AL46" s="83"/>
      <c r="AM46" s="90">
        <f t="shared" si="7"/>
        <v>-1.0397343453503386E-2</v>
      </c>
    </row>
    <row r="47" spans="1:39" ht="11.25" customHeight="1" outlineLevel="1">
      <c r="A47" s="79"/>
      <c r="B47" s="80" t="s">
        <v>123</v>
      </c>
      <c r="C47" s="81" t="s">
        <v>124</v>
      </c>
      <c r="D47" s="80"/>
      <c r="E47" s="82" t="s">
        <v>125</v>
      </c>
      <c r="F47" s="45" t="s">
        <v>124</v>
      </c>
      <c r="G47" s="46" t="s">
        <v>123</v>
      </c>
      <c r="H47" s="83"/>
      <c r="I47" s="84">
        <f>VLOOKUP(C47,'[12]SP AGGREGATO € unità  '!$C$5:$ES$287,141,0)</f>
        <v>7179938.9099999964</v>
      </c>
      <c r="J47" s="85"/>
      <c r="K47" s="86">
        <f>VLOOKUP(C47,'[12]SP AGGREGATO € unità  '!$C$5:$FA$287,149,0)</f>
        <v>0</v>
      </c>
      <c r="L47" s="85"/>
      <c r="M47" s="86">
        <f>VLOOKUP(C47,'[12]SP AGGREGATO € unità  '!$C$5:$FI$287,157,0)</f>
        <v>0</v>
      </c>
      <c r="N47" s="85"/>
      <c r="O47" s="87">
        <f t="shared" si="0"/>
        <v>7179938.9099999964</v>
      </c>
      <c r="P47" s="85"/>
      <c r="Q47" s="84">
        <f>VLOOKUP(C47,'[12]SP AGGREGATO € unità  '!$C$5:$ES$287,143,0)</f>
        <v>7375487.950000003</v>
      </c>
      <c r="R47" s="85"/>
      <c r="S47" s="86">
        <f>VLOOKUP(C47,'[12]SP AGGREGATO € unità  '!$C$5:$EW$287,151,0)</f>
        <v>0</v>
      </c>
      <c r="T47" s="85"/>
      <c r="U47" s="72">
        <f>VLOOKUP(C47,'[12]SP AGGREGATO € unità  '!C47:FE329,159,0)</f>
        <v>0</v>
      </c>
      <c r="V47" s="85"/>
      <c r="W47" s="87">
        <f t="shared" si="1"/>
        <v>7375487.950000003</v>
      </c>
      <c r="X47" s="85"/>
      <c r="Y47" s="86">
        <f t="shared" si="4"/>
        <v>-195549.04000000656</v>
      </c>
      <c r="Z47" s="85"/>
      <c r="AA47" s="86">
        <f t="shared" si="5"/>
        <v>0</v>
      </c>
      <c r="AB47" s="85"/>
      <c r="AC47" s="86">
        <f t="shared" si="2"/>
        <v>-195549.04000000656</v>
      </c>
      <c r="AD47" s="85"/>
      <c r="AE47" s="87">
        <f t="shared" si="3"/>
        <v>-195549.04000000656</v>
      </c>
      <c r="AF47" s="83"/>
      <c r="AG47" s="90">
        <f t="shared" si="6"/>
        <v>-2.6513369871346136E-2</v>
      </c>
      <c r="AH47" s="83"/>
      <c r="AI47" s="91"/>
      <c r="AJ47" s="83"/>
      <c r="AK47" s="91"/>
      <c r="AL47" s="83"/>
      <c r="AM47" s="90">
        <f t="shared" si="7"/>
        <v>-2.6513369871346136E-2</v>
      </c>
    </row>
    <row r="48" spans="1:39" ht="11.25" customHeight="1" outlineLevel="1">
      <c r="A48" s="79"/>
      <c r="B48" s="80" t="s">
        <v>126</v>
      </c>
      <c r="C48" s="81" t="s">
        <v>127</v>
      </c>
      <c r="D48" s="80"/>
      <c r="E48" s="93" t="s">
        <v>128</v>
      </c>
      <c r="F48" s="45" t="s">
        <v>127</v>
      </c>
      <c r="G48" s="46" t="s">
        <v>126</v>
      </c>
      <c r="H48" s="83"/>
      <c r="I48" s="84">
        <f>VLOOKUP(C48,'[12]SP AGGREGATO € unità  '!$C$5:$ES$287,141,0)</f>
        <v>72327863.579999998</v>
      </c>
      <c r="J48" s="85"/>
      <c r="K48" s="86">
        <f>VLOOKUP(C48,'[12]SP AGGREGATO € unità  '!$C$5:$FA$287,149,0)</f>
        <v>0</v>
      </c>
      <c r="L48" s="85"/>
      <c r="M48" s="86">
        <f>VLOOKUP(C48,'[12]SP AGGREGATO € unità  '!$C$5:$FI$287,157,0)</f>
        <v>0</v>
      </c>
      <c r="N48" s="85"/>
      <c r="O48" s="87">
        <f t="shared" si="0"/>
        <v>72327863.579999998</v>
      </c>
      <c r="P48" s="85"/>
      <c r="Q48" s="84">
        <f>VLOOKUP(C48,'[12]SP AGGREGATO € unità  '!$C$5:$ES$287,143,0)</f>
        <v>69763517.829999998</v>
      </c>
      <c r="R48" s="85"/>
      <c r="S48" s="86">
        <f>VLOOKUP(C48,'[12]SP AGGREGATO € unità  '!$C$5:$EW$287,151,0)</f>
        <v>0</v>
      </c>
      <c r="T48" s="85"/>
      <c r="U48" s="72">
        <f>VLOOKUP(C48,'[12]SP AGGREGATO € unità  '!C48:FE330,159,0)</f>
        <v>0</v>
      </c>
      <c r="V48" s="85"/>
      <c r="W48" s="87">
        <f t="shared" si="1"/>
        <v>69763517.829999998</v>
      </c>
      <c r="X48" s="85"/>
      <c r="Y48" s="86">
        <f t="shared" si="4"/>
        <v>2564345.75</v>
      </c>
      <c r="Z48" s="85"/>
      <c r="AA48" s="86">
        <f t="shared" si="5"/>
        <v>0</v>
      </c>
      <c r="AB48" s="85"/>
      <c r="AC48" s="86">
        <f t="shared" si="2"/>
        <v>2564345.75</v>
      </c>
      <c r="AD48" s="85"/>
      <c r="AE48" s="87">
        <f t="shared" si="3"/>
        <v>2564345.75</v>
      </c>
      <c r="AF48" s="83"/>
      <c r="AG48" s="90">
        <f t="shared" si="6"/>
        <v>3.6757689832224452E-2</v>
      </c>
      <c r="AH48" s="83"/>
      <c r="AI48" s="91"/>
      <c r="AJ48" s="83"/>
      <c r="AK48" s="91"/>
      <c r="AL48" s="83"/>
      <c r="AM48" s="90">
        <f t="shared" si="7"/>
        <v>3.6757689832224452E-2</v>
      </c>
    </row>
    <row r="49" spans="1:39" ht="11.25" customHeight="1" outlineLevel="1" collapsed="1">
      <c r="A49" s="79"/>
      <c r="B49" s="80" t="s">
        <v>129</v>
      </c>
      <c r="C49" s="81" t="s">
        <v>130</v>
      </c>
      <c r="D49" s="80"/>
      <c r="E49" s="93" t="s">
        <v>131</v>
      </c>
      <c r="F49" s="45" t="s">
        <v>130</v>
      </c>
      <c r="G49" s="46" t="s">
        <v>129</v>
      </c>
      <c r="H49" s="83"/>
      <c r="I49" s="84">
        <f>VLOOKUP(C49,'[12]SP AGGREGATO € unità  '!$C$5:$ES$287,141,0)</f>
        <v>-65147924.670000002</v>
      </c>
      <c r="J49" s="85"/>
      <c r="K49" s="86">
        <f>VLOOKUP(C49,'[12]SP AGGREGATO € unità  '!$C$5:$FA$287,149,0)</f>
        <v>0</v>
      </c>
      <c r="L49" s="85"/>
      <c r="M49" s="86">
        <f>VLOOKUP(C49,'[12]SP AGGREGATO € unità  '!$C$5:$FI$287,157,0)</f>
        <v>0</v>
      </c>
      <c r="N49" s="85"/>
      <c r="O49" s="87">
        <f t="shared" si="0"/>
        <v>-65147924.670000002</v>
      </c>
      <c r="P49" s="85"/>
      <c r="Q49" s="84">
        <f>VLOOKUP(C49,'[12]SP AGGREGATO € unità  '!$C$5:$ES$287,143,0)</f>
        <v>-62388029.879999995</v>
      </c>
      <c r="R49" s="85"/>
      <c r="S49" s="86">
        <f>VLOOKUP(C49,'[12]SP AGGREGATO € unità  '!$C$5:$EW$287,151,0)</f>
        <v>0</v>
      </c>
      <c r="T49" s="85"/>
      <c r="U49" s="72">
        <f>VLOOKUP(C49,'[12]SP AGGREGATO € unità  '!C49:FE331,159,0)</f>
        <v>0</v>
      </c>
      <c r="V49" s="85"/>
      <c r="W49" s="87">
        <f t="shared" si="1"/>
        <v>-62388029.879999995</v>
      </c>
      <c r="X49" s="85"/>
      <c r="Y49" s="86">
        <f t="shared" si="4"/>
        <v>-2759894.7900000066</v>
      </c>
      <c r="Z49" s="85"/>
      <c r="AA49" s="86">
        <f t="shared" si="5"/>
        <v>0</v>
      </c>
      <c r="AB49" s="85"/>
      <c r="AC49" s="86">
        <f t="shared" si="2"/>
        <v>-2759894.7900000066</v>
      </c>
      <c r="AD49" s="85"/>
      <c r="AE49" s="87">
        <f t="shared" si="3"/>
        <v>-2759894.7900000066</v>
      </c>
      <c r="AF49" s="83"/>
      <c r="AG49" s="90">
        <f t="shared" si="6"/>
        <v>4.4237569214936184E-2</v>
      </c>
      <c r="AH49" s="83"/>
      <c r="AI49" s="91"/>
      <c r="AJ49" s="83"/>
      <c r="AK49" s="91"/>
      <c r="AL49" s="83"/>
      <c r="AM49" s="90">
        <f t="shared" si="7"/>
        <v>4.4237569214936184E-2</v>
      </c>
    </row>
    <row r="50" spans="1:39" ht="11.25" customHeight="1" outlineLevel="1">
      <c r="A50" s="79"/>
      <c r="B50" s="80" t="s">
        <v>132</v>
      </c>
      <c r="C50" s="81" t="s">
        <v>133</v>
      </c>
      <c r="D50" s="80"/>
      <c r="E50" s="82" t="s">
        <v>134</v>
      </c>
      <c r="F50" s="45" t="s">
        <v>133</v>
      </c>
      <c r="G50" s="46" t="s">
        <v>132</v>
      </c>
      <c r="H50" s="83"/>
      <c r="I50" s="84">
        <f>VLOOKUP(C50,'[12]SP AGGREGATO € unità  '!$C$5:$ES$287,141,0)</f>
        <v>1083012.4799999995</v>
      </c>
      <c r="J50" s="85"/>
      <c r="K50" s="86">
        <f>VLOOKUP(C50,'[12]SP AGGREGATO € unità  '!$C$5:$FA$287,149,0)</f>
        <v>0</v>
      </c>
      <c r="L50" s="85"/>
      <c r="M50" s="86">
        <f>VLOOKUP(C50,'[12]SP AGGREGATO € unità  '!$C$5:$FI$287,157,0)</f>
        <v>0</v>
      </c>
      <c r="N50" s="85"/>
      <c r="O50" s="87">
        <f t="shared" si="0"/>
        <v>1083012.4799999995</v>
      </c>
      <c r="P50" s="85"/>
      <c r="Q50" s="84">
        <f>VLOOKUP(C50,'[12]SP AGGREGATO € unità  '!$C$5:$ES$287,143,0)</f>
        <v>1179363.96</v>
      </c>
      <c r="R50" s="85"/>
      <c r="S50" s="86">
        <f>VLOOKUP(C50,'[12]SP AGGREGATO € unità  '!$C$5:$EW$287,151,0)</f>
        <v>0</v>
      </c>
      <c r="T50" s="85"/>
      <c r="U50" s="72">
        <f>VLOOKUP(C50,'[12]SP AGGREGATO € unità  '!C50:FE332,159,0)</f>
        <v>0</v>
      </c>
      <c r="V50" s="85"/>
      <c r="W50" s="87">
        <f t="shared" si="1"/>
        <v>1179363.96</v>
      </c>
      <c r="X50" s="85"/>
      <c r="Y50" s="86">
        <f t="shared" si="4"/>
        <v>-96351.480000000447</v>
      </c>
      <c r="Z50" s="85"/>
      <c r="AA50" s="86">
        <f t="shared" si="5"/>
        <v>0</v>
      </c>
      <c r="AB50" s="85"/>
      <c r="AC50" s="86">
        <f t="shared" si="2"/>
        <v>-96351.480000000447</v>
      </c>
      <c r="AD50" s="85"/>
      <c r="AE50" s="87">
        <f t="shared" si="3"/>
        <v>-96351.480000000447</v>
      </c>
      <c r="AF50" s="83"/>
      <c r="AG50" s="90">
        <f t="shared" si="6"/>
        <v>-8.1697833126934322E-2</v>
      </c>
      <c r="AH50" s="83"/>
      <c r="AI50" s="91"/>
      <c r="AJ50" s="83"/>
      <c r="AK50" s="91"/>
      <c r="AL50" s="83"/>
      <c r="AM50" s="90">
        <f t="shared" si="7"/>
        <v>-8.1697833126934322E-2</v>
      </c>
    </row>
    <row r="51" spans="1:39" ht="11.25" customHeight="1" outlineLevel="1">
      <c r="A51" s="79"/>
      <c r="B51" s="80" t="s">
        <v>135</v>
      </c>
      <c r="C51" s="81" t="s">
        <v>136</v>
      </c>
      <c r="D51" s="66"/>
      <c r="E51" s="93" t="s">
        <v>137</v>
      </c>
      <c r="F51" s="45" t="s">
        <v>136</v>
      </c>
      <c r="G51" s="46" t="s">
        <v>135</v>
      </c>
      <c r="H51" s="83"/>
      <c r="I51" s="84">
        <f>VLOOKUP(C51,'[12]SP AGGREGATO € unità  '!$C$5:$ES$287,141,0)</f>
        <v>7184995.3899999997</v>
      </c>
      <c r="J51" s="85"/>
      <c r="K51" s="86">
        <f>VLOOKUP(C51,'[12]SP AGGREGATO € unità  '!$C$5:$FA$287,149,0)</f>
        <v>0</v>
      </c>
      <c r="L51" s="85"/>
      <c r="M51" s="86">
        <f>VLOOKUP(C51,'[12]SP AGGREGATO € unità  '!$C$5:$FI$287,157,0)</f>
        <v>0</v>
      </c>
      <c r="N51" s="85"/>
      <c r="O51" s="87">
        <f t="shared" si="0"/>
        <v>7184995.3899999997</v>
      </c>
      <c r="P51" s="85"/>
      <c r="Q51" s="84">
        <f>VLOOKUP(C51,'[12]SP AGGREGATO € unità  '!$C$5:$ES$287,143,0)</f>
        <v>6995882.04</v>
      </c>
      <c r="R51" s="85"/>
      <c r="S51" s="86">
        <f>VLOOKUP(C51,'[12]SP AGGREGATO € unità  '!$C$5:$EW$287,151,0)</f>
        <v>0</v>
      </c>
      <c r="T51" s="85"/>
      <c r="U51" s="72">
        <f>VLOOKUP(C51,'[12]SP AGGREGATO € unità  '!C51:FE333,159,0)</f>
        <v>0</v>
      </c>
      <c r="V51" s="85"/>
      <c r="W51" s="87">
        <f t="shared" si="1"/>
        <v>6995882.04</v>
      </c>
      <c r="X51" s="85"/>
      <c r="Y51" s="86">
        <f t="shared" si="4"/>
        <v>189113.34999999963</v>
      </c>
      <c r="Z51" s="85"/>
      <c r="AA51" s="86">
        <f t="shared" si="5"/>
        <v>0</v>
      </c>
      <c r="AB51" s="85"/>
      <c r="AC51" s="86">
        <f t="shared" si="2"/>
        <v>189113.34999999963</v>
      </c>
      <c r="AD51" s="85"/>
      <c r="AE51" s="87">
        <f t="shared" si="3"/>
        <v>189113.34999999963</v>
      </c>
      <c r="AF51" s="83"/>
      <c r="AG51" s="90">
        <f t="shared" si="6"/>
        <v>2.7032095298164808E-2</v>
      </c>
      <c r="AH51" s="83"/>
      <c r="AI51" s="91"/>
      <c r="AJ51" s="83"/>
      <c r="AK51" s="91"/>
      <c r="AL51" s="83"/>
      <c r="AM51" s="90">
        <f t="shared" si="7"/>
        <v>2.7032095298164808E-2</v>
      </c>
    </row>
    <row r="52" spans="1:39" ht="11.25" customHeight="1" outlineLevel="1">
      <c r="A52" s="79"/>
      <c r="B52" s="80" t="s">
        <v>138</v>
      </c>
      <c r="C52" s="81" t="s">
        <v>139</v>
      </c>
      <c r="D52" s="66"/>
      <c r="E52" s="93" t="s">
        <v>140</v>
      </c>
      <c r="F52" s="45" t="s">
        <v>139</v>
      </c>
      <c r="G52" s="46" t="s">
        <v>138</v>
      </c>
      <c r="H52" s="83"/>
      <c r="I52" s="84">
        <f>VLOOKUP(C52,'[12]SP AGGREGATO € unità  '!$C$5:$ES$287,141,0)</f>
        <v>-6101982.9100000001</v>
      </c>
      <c r="J52" s="85"/>
      <c r="K52" s="86">
        <f>VLOOKUP(C52,'[12]SP AGGREGATO € unità  '!$C$5:$FA$287,149,0)</f>
        <v>0</v>
      </c>
      <c r="L52" s="85"/>
      <c r="M52" s="86">
        <f>VLOOKUP(C52,'[12]SP AGGREGATO € unità  '!$C$5:$FI$287,157,0)</f>
        <v>0</v>
      </c>
      <c r="N52" s="85"/>
      <c r="O52" s="87">
        <f t="shared" si="0"/>
        <v>-6101982.9100000001</v>
      </c>
      <c r="P52" s="85"/>
      <c r="Q52" s="84">
        <f>VLOOKUP(C52,'[12]SP AGGREGATO € unità  '!$C$5:$ES$287,143,0)</f>
        <v>-5816518.0800000001</v>
      </c>
      <c r="R52" s="85"/>
      <c r="S52" s="86">
        <f>VLOOKUP(C52,'[12]SP AGGREGATO € unità  '!$C$5:$EW$287,151,0)</f>
        <v>0</v>
      </c>
      <c r="T52" s="85"/>
      <c r="U52" s="72">
        <f>VLOOKUP(C52,'[12]SP AGGREGATO € unità  '!C52:FE334,159,0)</f>
        <v>0</v>
      </c>
      <c r="V52" s="85"/>
      <c r="W52" s="87">
        <f t="shared" si="1"/>
        <v>-5816518.0800000001</v>
      </c>
      <c r="X52" s="85"/>
      <c r="Y52" s="86">
        <f t="shared" si="4"/>
        <v>-285464.83000000007</v>
      </c>
      <c r="Z52" s="85"/>
      <c r="AA52" s="86">
        <f t="shared" si="5"/>
        <v>0</v>
      </c>
      <c r="AB52" s="85"/>
      <c r="AC52" s="86">
        <f t="shared" si="2"/>
        <v>-285464.83000000007</v>
      </c>
      <c r="AD52" s="85"/>
      <c r="AE52" s="87">
        <f t="shared" si="3"/>
        <v>-285464.83000000007</v>
      </c>
      <c r="AF52" s="83"/>
      <c r="AG52" s="90">
        <f t="shared" si="6"/>
        <v>4.9078301842053258E-2</v>
      </c>
      <c r="AH52" s="83"/>
      <c r="AI52" s="91"/>
      <c r="AJ52" s="83"/>
      <c r="AK52" s="91"/>
      <c r="AL52" s="83"/>
      <c r="AM52" s="90">
        <f t="shared" si="7"/>
        <v>4.9078301842053258E-2</v>
      </c>
    </row>
    <row r="53" spans="1:39" ht="11.25" customHeight="1" outlineLevel="1">
      <c r="A53" s="79"/>
      <c r="B53" s="80" t="s">
        <v>141</v>
      </c>
      <c r="C53" s="81" t="s">
        <v>142</v>
      </c>
      <c r="D53" s="80"/>
      <c r="E53" s="82" t="s">
        <v>143</v>
      </c>
      <c r="F53" s="45" t="s">
        <v>142</v>
      </c>
      <c r="G53" s="46" t="s">
        <v>141</v>
      </c>
      <c r="H53" s="83"/>
      <c r="I53" s="84">
        <f>VLOOKUP(C53,'[12]SP AGGREGATO € unità  '!$C$5:$ES$287,141,0)</f>
        <v>54765.060000000522</v>
      </c>
      <c r="J53" s="85"/>
      <c r="K53" s="86">
        <f>VLOOKUP(C53,'[12]SP AGGREGATO € unità  '!$C$5:$FA$287,149,0)</f>
        <v>0</v>
      </c>
      <c r="L53" s="85"/>
      <c r="M53" s="86">
        <f>VLOOKUP(C53,'[12]SP AGGREGATO € unità  '!$C$5:$FI$287,157,0)</f>
        <v>0</v>
      </c>
      <c r="N53" s="85"/>
      <c r="O53" s="87">
        <f t="shared" si="0"/>
        <v>54765.060000000522</v>
      </c>
      <c r="P53" s="85"/>
      <c r="Q53" s="84">
        <f>VLOOKUP(C53,'[12]SP AGGREGATO € unità  '!$C$5:$ES$287,143,0)</f>
        <v>87164.910000000149</v>
      </c>
      <c r="R53" s="85"/>
      <c r="S53" s="86">
        <f>VLOOKUP(C53,'[12]SP AGGREGATO € unità  '!$C$5:$EW$287,151,0)</f>
        <v>0</v>
      </c>
      <c r="T53" s="85"/>
      <c r="U53" s="72">
        <f>VLOOKUP(C53,'[12]SP AGGREGATO € unità  '!C53:FE335,159,0)</f>
        <v>0</v>
      </c>
      <c r="V53" s="85"/>
      <c r="W53" s="87">
        <f t="shared" si="1"/>
        <v>87164.910000000149</v>
      </c>
      <c r="X53" s="85"/>
      <c r="Y53" s="86">
        <f t="shared" si="4"/>
        <v>-32399.849999999627</v>
      </c>
      <c r="Z53" s="85"/>
      <c r="AA53" s="86">
        <f t="shared" si="5"/>
        <v>0</v>
      </c>
      <c r="AB53" s="85"/>
      <c r="AC53" s="86">
        <f t="shared" si="2"/>
        <v>-32399.849999999627</v>
      </c>
      <c r="AD53" s="85"/>
      <c r="AE53" s="87">
        <f t="shared" si="3"/>
        <v>-32399.849999999627</v>
      </c>
      <c r="AF53" s="83"/>
      <c r="AG53" s="90">
        <f t="shared" si="6"/>
        <v>-0.37170749100755768</v>
      </c>
      <c r="AH53" s="83"/>
      <c r="AI53" s="91"/>
      <c r="AJ53" s="83"/>
      <c r="AK53" s="91"/>
      <c r="AL53" s="83"/>
      <c r="AM53" s="90">
        <f t="shared" si="7"/>
        <v>-0.37170749100755768</v>
      </c>
    </row>
    <row r="54" spans="1:39" ht="11.25" customHeight="1" outlineLevel="1">
      <c r="A54" s="79"/>
      <c r="B54" s="80" t="s">
        <v>144</v>
      </c>
      <c r="C54" s="81" t="s">
        <v>145</v>
      </c>
      <c r="D54" s="80"/>
      <c r="E54" s="93" t="s">
        <v>146</v>
      </c>
      <c r="F54" s="45" t="s">
        <v>145</v>
      </c>
      <c r="G54" s="46" t="s">
        <v>144</v>
      </c>
      <c r="H54" s="83"/>
      <c r="I54" s="84">
        <f>VLOOKUP(C54,'[12]SP AGGREGATO € unità  '!$C$5:$ES$287,141,0)</f>
        <v>2532769.7800000003</v>
      </c>
      <c r="J54" s="85"/>
      <c r="K54" s="86">
        <f>VLOOKUP(C54,'[12]SP AGGREGATO € unità  '!$C$5:$FA$287,149,0)</f>
        <v>0</v>
      </c>
      <c r="L54" s="85"/>
      <c r="M54" s="86">
        <f>VLOOKUP(C54,'[12]SP AGGREGATO € unità  '!$C$5:$FI$287,157,0)</f>
        <v>0</v>
      </c>
      <c r="N54" s="85"/>
      <c r="O54" s="87">
        <f t="shared" si="0"/>
        <v>2532769.7800000003</v>
      </c>
      <c r="P54" s="85"/>
      <c r="Q54" s="84">
        <f>VLOOKUP(C54,'[12]SP AGGREGATO € unità  '!$C$5:$ES$287,143,0)</f>
        <v>2532769.7800000003</v>
      </c>
      <c r="R54" s="85"/>
      <c r="S54" s="86">
        <f>VLOOKUP(C54,'[12]SP AGGREGATO € unità  '!$C$5:$EW$287,151,0)</f>
        <v>0</v>
      </c>
      <c r="T54" s="85"/>
      <c r="U54" s="72">
        <f>VLOOKUP(C54,'[12]SP AGGREGATO € unità  '!C54:FE336,159,0)</f>
        <v>0</v>
      </c>
      <c r="V54" s="85"/>
      <c r="W54" s="87">
        <f t="shared" si="1"/>
        <v>2532769.7800000003</v>
      </c>
      <c r="X54" s="85"/>
      <c r="Y54" s="86">
        <f t="shared" si="4"/>
        <v>0</v>
      </c>
      <c r="Z54" s="85"/>
      <c r="AA54" s="86">
        <f t="shared" si="5"/>
        <v>0</v>
      </c>
      <c r="AB54" s="85"/>
      <c r="AC54" s="86">
        <f t="shared" si="2"/>
        <v>0</v>
      </c>
      <c r="AD54" s="85"/>
      <c r="AE54" s="87">
        <f t="shared" si="3"/>
        <v>0</v>
      </c>
      <c r="AF54" s="83"/>
      <c r="AG54" s="90">
        <f t="shared" si="6"/>
        <v>0</v>
      </c>
      <c r="AH54" s="83"/>
      <c r="AI54" s="91"/>
      <c r="AJ54" s="83"/>
      <c r="AK54" s="91"/>
      <c r="AL54" s="83"/>
      <c r="AM54" s="90">
        <f t="shared" si="7"/>
        <v>0</v>
      </c>
    </row>
    <row r="55" spans="1:39" ht="11.25" customHeight="1" outlineLevel="1">
      <c r="A55" s="79"/>
      <c r="B55" s="80" t="s">
        <v>147</v>
      </c>
      <c r="C55" s="81" t="s">
        <v>148</v>
      </c>
      <c r="D55" s="66"/>
      <c r="E55" s="93" t="s">
        <v>149</v>
      </c>
      <c r="F55" s="45" t="s">
        <v>148</v>
      </c>
      <c r="G55" s="46" t="s">
        <v>147</v>
      </c>
      <c r="H55" s="83"/>
      <c r="I55" s="84">
        <f>VLOOKUP(C55,'[12]SP AGGREGATO € unità  '!$C$5:$ES$287,141,0)</f>
        <v>-2478004.7199999997</v>
      </c>
      <c r="J55" s="85"/>
      <c r="K55" s="86">
        <f>VLOOKUP(C55,'[12]SP AGGREGATO € unità  '!$C$5:$FA$287,149,0)</f>
        <v>0</v>
      </c>
      <c r="L55" s="85"/>
      <c r="M55" s="86">
        <f>VLOOKUP(C55,'[12]SP AGGREGATO € unità  '!$C$5:$FI$287,157,0)</f>
        <v>0</v>
      </c>
      <c r="N55" s="85"/>
      <c r="O55" s="87">
        <f t="shared" si="0"/>
        <v>-2478004.7199999997</v>
      </c>
      <c r="P55" s="85"/>
      <c r="Q55" s="84">
        <f>VLOOKUP(C55,'[12]SP AGGREGATO € unità  '!$C$5:$ES$287,143,0)</f>
        <v>-2445604.87</v>
      </c>
      <c r="R55" s="85"/>
      <c r="S55" s="86">
        <f>VLOOKUP(C55,'[12]SP AGGREGATO € unità  '!$C$5:$EW$287,151,0)</f>
        <v>0</v>
      </c>
      <c r="T55" s="85"/>
      <c r="U55" s="72">
        <f>VLOOKUP(C55,'[12]SP AGGREGATO € unità  '!C55:FE337,159,0)</f>
        <v>0</v>
      </c>
      <c r="V55" s="85"/>
      <c r="W55" s="87">
        <f t="shared" si="1"/>
        <v>-2445604.87</v>
      </c>
      <c r="X55" s="85"/>
      <c r="Y55" s="86">
        <f t="shared" si="4"/>
        <v>-32399.849999999627</v>
      </c>
      <c r="Z55" s="85"/>
      <c r="AA55" s="86">
        <f t="shared" si="5"/>
        <v>0</v>
      </c>
      <c r="AB55" s="85"/>
      <c r="AC55" s="86">
        <f t="shared" si="2"/>
        <v>-32399.849999999627</v>
      </c>
      <c r="AD55" s="85"/>
      <c r="AE55" s="87">
        <f t="shared" si="3"/>
        <v>-32399.849999999627</v>
      </c>
      <c r="AF55" s="83"/>
      <c r="AG55" s="90">
        <f t="shared" si="6"/>
        <v>1.3248194913841346E-2</v>
      </c>
      <c r="AH55" s="83"/>
      <c r="AI55" s="91"/>
      <c r="AJ55" s="83"/>
      <c r="AK55" s="91"/>
      <c r="AL55" s="83"/>
      <c r="AM55" s="90">
        <f t="shared" si="7"/>
        <v>1.3248194913841346E-2</v>
      </c>
    </row>
    <row r="56" spans="1:39" ht="11.25" customHeight="1" outlineLevel="1">
      <c r="A56" s="79"/>
      <c r="B56" s="80" t="s">
        <v>150</v>
      </c>
      <c r="C56" s="81" t="s">
        <v>151</v>
      </c>
      <c r="D56" s="80"/>
      <c r="E56" s="82" t="s">
        <v>152</v>
      </c>
      <c r="F56" s="45" t="s">
        <v>151</v>
      </c>
      <c r="G56" s="46" t="s">
        <v>150</v>
      </c>
      <c r="H56" s="83"/>
      <c r="I56" s="84">
        <f>VLOOKUP(C56,'[12]SP AGGREGATO € unità  '!$C$5:$ES$287,141,0)</f>
        <v>0</v>
      </c>
      <c r="J56" s="85"/>
      <c r="K56" s="86">
        <f>VLOOKUP(C56,'[12]SP AGGREGATO € unità  '!$C$5:$FA$287,149,0)</f>
        <v>0</v>
      </c>
      <c r="L56" s="85"/>
      <c r="M56" s="86">
        <f>VLOOKUP(C56,'[12]SP AGGREGATO € unità  '!$C$5:$FI$287,157,0)</f>
        <v>0</v>
      </c>
      <c r="N56" s="85"/>
      <c r="O56" s="87">
        <f t="shared" si="0"/>
        <v>0</v>
      </c>
      <c r="P56" s="85"/>
      <c r="Q56" s="84">
        <f>VLOOKUP(C56,'[12]SP AGGREGATO € unità  '!$C$5:$ES$287,143,0)</f>
        <v>0</v>
      </c>
      <c r="R56" s="85"/>
      <c r="S56" s="86">
        <f>VLOOKUP(C56,'[12]SP AGGREGATO € unità  '!$C$5:$EW$287,151,0)</f>
        <v>0</v>
      </c>
      <c r="T56" s="85"/>
      <c r="U56" s="72">
        <f>VLOOKUP(C56,'[12]SP AGGREGATO € unità  '!C56:FE338,159,0)</f>
        <v>0</v>
      </c>
      <c r="V56" s="85"/>
      <c r="W56" s="87">
        <f t="shared" si="1"/>
        <v>0</v>
      </c>
      <c r="X56" s="85"/>
      <c r="Y56" s="86">
        <f t="shared" si="4"/>
        <v>0</v>
      </c>
      <c r="Z56" s="85"/>
      <c r="AA56" s="86">
        <f t="shared" si="5"/>
        <v>0</v>
      </c>
      <c r="AB56" s="85"/>
      <c r="AC56" s="86">
        <f t="shared" si="2"/>
        <v>0</v>
      </c>
      <c r="AD56" s="85"/>
      <c r="AE56" s="87">
        <f t="shared" si="3"/>
        <v>0</v>
      </c>
      <c r="AF56" s="83"/>
      <c r="AG56" s="90">
        <v>0</v>
      </c>
      <c r="AH56" s="83"/>
      <c r="AI56" s="91"/>
      <c r="AJ56" s="83"/>
      <c r="AK56" s="91"/>
      <c r="AL56" s="83"/>
      <c r="AM56" s="90">
        <v>0</v>
      </c>
    </row>
    <row r="57" spans="1:39" ht="11.25" customHeight="1" outlineLevel="1">
      <c r="A57" s="79"/>
      <c r="B57" s="80"/>
      <c r="C57" s="81" t="s">
        <v>153</v>
      </c>
      <c r="D57" s="80"/>
      <c r="E57" s="82" t="s">
        <v>154</v>
      </c>
      <c r="F57" s="45" t="s">
        <v>153</v>
      </c>
      <c r="G57" s="46">
        <v>0</v>
      </c>
      <c r="H57" s="83"/>
      <c r="I57" s="84">
        <f>VLOOKUP(C57,'[12]SP AGGREGATO € unità  '!$C$5:$ES$287,141,0)</f>
        <v>657602.32999999914</v>
      </c>
      <c r="J57" s="85"/>
      <c r="K57" s="86">
        <f>VLOOKUP(C57,'[12]SP AGGREGATO € unità  '!$C$5:$FA$287,149,0)</f>
        <v>0</v>
      </c>
      <c r="L57" s="85"/>
      <c r="M57" s="86">
        <f>VLOOKUP(C57,'[12]SP AGGREGATO € unità  '!$C$5:$FI$287,157,0)</f>
        <v>0</v>
      </c>
      <c r="N57" s="85"/>
      <c r="O57" s="87">
        <f t="shared" si="0"/>
        <v>657602.32999999914</v>
      </c>
      <c r="P57" s="85"/>
      <c r="Q57" s="84">
        <f>VLOOKUP(C57,'[12]SP AGGREGATO € unità  '!$C$5:$ES$287,143,0)</f>
        <v>658069.4299999997</v>
      </c>
      <c r="R57" s="85"/>
      <c r="S57" s="86">
        <f>VLOOKUP(C57,'[12]SP AGGREGATO € unità  '!$C$5:$EW$287,151,0)</f>
        <v>0</v>
      </c>
      <c r="T57" s="85"/>
      <c r="U57" s="72">
        <f>VLOOKUP(C57,'[12]SP AGGREGATO € unità  '!C57:FE339,159,0)</f>
        <v>0</v>
      </c>
      <c r="V57" s="85"/>
      <c r="W57" s="87">
        <f t="shared" si="1"/>
        <v>658069.4299999997</v>
      </c>
      <c r="X57" s="85"/>
      <c r="Y57" s="86">
        <f t="shared" si="4"/>
        <v>-467.10000000055879</v>
      </c>
      <c r="Z57" s="85"/>
      <c r="AA57" s="86">
        <f t="shared" si="5"/>
        <v>0</v>
      </c>
      <c r="AB57" s="85"/>
      <c r="AC57" s="86">
        <f t="shared" si="2"/>
        <v>-467.10000000055879</v>
      </c>
      <c r="AD57" s="85"/>
      <c r="AE57" s="87">
        <f t="shared" si="3"/>
        <v>-467.10000000055879</v>
      </c>
      <c r="AF57" s="83"/>
      <c r="AG57" s="90">
        <f t="shared" si="6"/>
        <v>-7.0980352331601092E-4</v>
      </c>
      <c r="AH57" s="83"/>
      <c r="AI57" s="91"/>
      <c r="AJ57" s="83"/>
      <c r="AK57" s="91"/>
      <c r="AL57" s="83"/>
      <c r="AM57" s="90">
        <f t="shared" si="7"/>
        <v>-7.0980352331601092E-4</v>
      </c>
    </row>
    <row r="58" spans="1:39" ht="11.25" customHeight="1" outlineLevel="1">
      <c r="A58" s="79"/>
      <c r="B58" s="80" t="s">
        <v>150</v>
      </c>
      <c r="C58" s="81" t="s">
        <v>155</v>
      </c>
      <c r="D58" s="80"/>
      <c r="E58" s="93" t="s">
        <v>156</v>
      </c>
      <c r="F58" s="45" t="s">
        <v>155</v>
      </c>
      <c r="G58" s="46" t="s">
        <v>150</v>
      </c>
      <c r="H58" s="101"/>
      <c r="I58" s="84">
        <f>VLOOKUP(C58,'[12]SP AGGREGATO € unità  '!$C$5:$ES$287,141,0)</f>
        <v>4609041.9899999993</v>
      </c>
      <c r="J58" s="85"/>
      <c r="K58" s="86">
        <f>VLOOKUP(C58,'[12]SP AGGREGATO € unità  '!$C$5:$FA$287,149,0)</f>
        <v>0</v>
      </c>
      <c r="L58" s="85"/>
      <c r="M58" s="86">
        <f>VLOOKUP(C58,'[12]SP AGGREGATO € unità  '!$C$5:$FI$287,157,0)</f>
        <v>0</v>
      </c>
      <c r="N58" s="85"/>
      <c r="O58" s="87">
        <f t="shared" si="0"/>
        <v>4609041.9899999993</v>
      </c>
      <c r="P58" s="102"/>
      <c r="Q58" s="84">
        <f>VLOOKUP(C58,'[12]SP AGGREGATO € unità  '!$C$5:$ES$287,143,0)</f>
        <v>4558239.09</v>
      </c>
      <c r="R58" s="85"/>
      <c r="S58" s="86">
        <f>VLOOKUP(C58,'[12]SP AGGREGATO € unità  '!$C$5:$EW$287,151,0)</f>
        <v>0</v>
      </c>
      <c r="T58" s="85"/>
      <c r="U58" s="72">
        <f>VLOOKUP(C58,'[12]SP AGGREGATO € unità  '!C58:FE340,159,0)</f>
        <v>0</v>
      </c>
      <c r="V58" s="85"/>
      <c r="W58" s="87">
        <f t="shared" si="1"/>
        <v>4558239.09</v>
      </c>
      <c r="X58" s="102"/>
      <c r="Y58" s="86">
        <f t="shared" si="4"/>
        <v>50802.899999999441</v>
      </c>
      <c r="Z58" s="85"/>
      <c r="AA58" s="86">
        <f t="shared" si="5"/>
        <v>0</v>
      </c>
      <c r="AB58" s="85"/>
      <c r="AC58" s="86">
        <f t="shared" si="2"/>
        <v>50802.899999999441</v>
      </c>
      <c r="AD58" s="85"/>
      <c r="AE58" s="87">
        <f t="shared" si="3"/>
        <v>50802.899999999441</v>
      </c>
      <c r="AF58" s="101"/>
      <c r="AG58" s="90">
        <f t="shared" si="6"/>
        <v>1.1145290757444547E-2</v>
      </c>
      <c r="AH58" s="83"/>
      <c r="AI58" s="91"/>
      <c r="AJ58" s="83"/>
      <c r="AK58" s="91"/>
      <c r="AL58" s="83"/>
      <c r="AM58" s="90">
        <f t="shared" si="7"/>
        <v>1.1145290757444547E-2</v>
      </c>
    </row>
    <row r="59" spans="1:39" ht="11.25" customHeight="1" outlineLevel="1">
      <c r="A59" s="79"/>
      <c r="B59" s="80" t="s">
        <v>157</v>
      </c>
      <c r="C59" s="81" t="s">
        <v>158</v>
      </c>
      <c r="D59" s="80"/>
      <c r="E59" s="93" t="s">
        <v>159</v>
      </c>
      <c r="F59" s="45" t="s">
        <v>158</v>
      </c>
      <c r="G59" s="46" t="s">
        <v>157</v>
      </c>
      <c r="H59" s="83"/>
      <c r="I59" s="84">
        <f>VLOOKUP(C59,'[12]SP AGGREGATO € unità  '!$C$5:$ES$287,141,0)</f>
        <v>-3951439.66</v>
      </c>
      <c r="J59" s="85"/>
      <c r="K59" s="86">
        <f>VLOOKUP(C59,'[12]SP AGGREGATO € unità  '!$C$5:$FA$287,149,0)</f>
        <v>0</v>
      </c>
      <c r="L59" s="85"/>
      <c r="M59" s="86">
        <f>VLOOKUP(C59,'[12]SP AGGREGATO € unità  '!$C$5:$FI$287,157,0)</f>
        <v>0</v>
      </c>
      <c r="N59" s="85"/>
      <c r="O59" s="87">
        <f t="shared" si="0"/>
        <v>-3951439.66</v>
      </c>
      <c r="P59" s="85"/>
      <c r="Q59" s="84">
        <f>VLOOKUP(C59,'[12]SP AGGREGATO € unità  '!$C$5:$ES$287,143,0)</f>
        <v>-3900169.66</v>
      </c>
      <c r="R59" s="85"/>
      <c r="S59" s="86">
        <f>VLOOKUP(C59,'[12]SP AGGREGATO € unità  '!$C$5:$EW$287,151,0)</f>
        <v>0</v>
      </c>
      <c r="T59" s="85"/>
      <c r="U59" s="72">
        <f>VLOOKUP(C59,'[12]SP AGGREGATO € unità  '!C59:FE341,159,0)</f>
        <v>0</v>
      </c>
      <c r="V59" s="85"/>
      <c r="W59" s="87">
        <f t="shared" si="1"/>
        <v>-3900169.66</v>
      </c>
      <c r="X59" s="85"/>
      <c r="Y59" s="86">
        <f t="shared" si="4"/>
        <v>-51270</v>
      </c>
      <c r="Z59" s="85"/>
      <c r="AA59" s="86">
        <f t="shared" si="5"/>
        <v>0</v>
      </c>
      <c r="AB59" s="85"/>
      <c r="AC59" s="86">
        <f t="shared" si="2"/>
        <v>-51270</v>
      </c>
      <c r="AD59" s="85"/>
      <c r="AE59" s="87">
        <f t="shared" si="3"/>
        <v>-51270</v>
      </c>
      <c r="AF59" s="83"/>
      <c r="AG59" s="90">
        <f t="shared" si="6"/>
        <v>1.3145581979631111E-2</v>
      </c>
      <c r="AH59" s="83"/>
      <c r="AI59" s="91"/>
      <c r="AJ59" s="83"/>
      <c r="AK59" s="91"/>
      <c r="AL59" s="83"/>
      <c r="AM59" s="90">
        <f t="shared" si="7"/>
        <v>1.3145581979631111E-2</v>
      </c>
    </row>
    <row r="60" spans="1:39" ht="11.25" customHeight="1">
      <c r="A60" s="79"/>
      <c r="B60" s="80" t="s">
        <v>160</v>
      </c>
      <c r="C60" s="95" t="s">
        <v>161</v>
      </c>
      <c r="D60" s="80"/>
      <c r="E60" s="103" t="s">
        <v>162</v>
      </c>
      <c r="F60" s="45" t="s">
        <v>161</v>
      </c>
      <c r="G60" s="46" t="s">
        <v>160</v>
      </c>
      <c r="H60" s="83"/>
      <c r="I60" s="97">
        <f>VLOOKUP(C60,'[12]SP AGGREGATO € unità  '!$C$5:$ES$287,141,0)</f>
        <v>44148632.879999995</v>
      </c>
      <c r="J60" s="85"/>
      <c r="K60" s="97">
        <f>VLOOKUP(C60,'[12]SP AGGREGATO € unità  '!$C$5:$FA$287,149,0)</f>
        <v>0</v>
      </c>
      <c r="L60" s="85"/>
      <c r="M60" s="97">
        <f>VLOOKUP(C60,'[12]SP AGGREGATO € unità  '!$C$5:$FI$287,157,0)</f>
        <v>0</v>
      </c>
      <c r="N60" s="85"/>
      <c r="O60" s="98">
        <f t="shared" si="0"/>
        <v>44148632.879999995</v>
      </c>
      <c r="P60" s="85"/>
      <c r="Q60" s="97">
        <f>VLOOKUP(C60,'[12]SP AGGREGATO € unità  '!$C$5:$ES$287,143,0)</f>
        <v>41568407.789999999</v>
      </c>
      <c r="R60" s="85"/>
      <c r="S60" s="97">
        <f>VLOOKUP(C60,'[12]SP AGGREGATO € unità  '!$C$5:$EW$287,151,0)</f>
        <v>0</v>
      </c>
      <c r="T60" s="85"/>
      <c r="U60" s="72">
        <f>VLOOKUP(C60,'[12]SP AGGREGATO € unità  '!C60:FE342,159,0)</f>
        <v>0</v>
      </c>
      <c r="V60" s="85"/>
      <c r="W60" s="98">
        <f t="shared" si="1"/>
        <v>41568407.789999999</v>
      </c>
      <c r="X60" s="85"/>
      <c r="Y60" s="97">
        <f t="shared" si="4"/>
        <v>2580225.0899999961</v>
      </c>
      <c r="Z60" s="85"/>
      <c r="AA60" s="97">
        <f t="shared" si="5"/>
        <v>0</v>
      </c>
      <c r="AB60" s="85"/>
      <c r="AC60" s="86">
        <f t="shared" si="2"/>
        <v>2580225.0899999961</v>
      </c>
      <c r="AD60" s="85"/>
      <c r="AE60" s="98">
        <f t="shared" si="3"/>
        <v>2580225.0899999961</v>
      </c>
      <c r="AF60" s="83"/>
      <c r="AG60" s="99">
        <f t="shared" si="6"/>
        <v>6.2071780642527136E-2</v>
      </c>
      <c r="AH60" s="83"/>
      <c r="AI60" s="91"/>
      <c r="AJ60" s="83"/>
      <c r="AK60" s="91"/>
      <c r="AL60" s="83"/>
      <c r="AM60" s="99">
        <f t="shared" si="7"/>
        <v>6.2071780642527136E-2</v>
      </c>
    </row>
    <row r="61" spans="1:39" ht="11.25" customHeight="1">
      <c r="A61" s="79"/>
      <c r="B61" s="80"/>
      <c r="C61" s="81" t="s">
        <v>163</v>
      </c>
      <c r="D61" s="80"/>
      <c r="E61" s="82" t="s">
        <v>164</v>
      </c>
      <c r="F61" s="45" t="s">
        <v>163</v>
      </c>
      <c r="G61" s="46">
        <v>0</v>
      </c>
      <c r="H61" s="83"/>
      <c r="I61" s="84">
        <f>VLOOKUP(C61,'[12]SP AGGREGATO € unità  '!$C$5:$ES$287,141,0)</f>
        <v>0</v>
      </c>
      <c r="J61" s="85"/>
      <c r="K61" s="86">
        <f>VLOOKUP(C61,'[12]SP AGGREGATO € unità  '!$C$5:$FA$287,149,0)</f>
        <v>0</v>
      </c>
      <c r="L61" s="85"/>
      <c r="M61" s="86">
        <f>VLOOKUP(C61,'[12]SP AGGREGATO € unità  '!$C$5:$FI$287,157,0)</f>
        <v>0</v>
      </c>
      <c r="N61" s="85"/>
      <c r="O61" s="87">
        <f t="shared" si="0"/>
        <v>0</v>
      </c>
      <c r="P61" s="85"/>
      <c r="Q61" s="84">
        <f>VLOOKUP(C61,'[12]SP AGGREGATO € unità  '!$C$5:$ES$287,143,0)</f>
        <v>0</v>
      </c>
      <c r="R61" s="85"/>
      <c r="S61" s="86">
        <f>VLOOKUP(C61,'[12]SP AGGREGATO € unità  '!$C$5:$EW$287,151,0)</f>
        <v>0</v>
      </c>
      <c r="T61" s="85"/>
      <c r="U61" s="72">
        <f>VLOOKUP(C61,'[12]SP AGGREGATO € unità  '!C61:FE343,159,0)</f>
        <v>0</v>
      </c>
      <c r="V61" s="85"/>
      <c r="W61" s="87">
        <f t="shared" si="1"/>
        <v>0</v>
      </c>
      <c r="X61" s="85"/>
      <c r="Y61" s="86">
        <f t="shared" si="4"/>
        <v>0</v>
      </c>
      <c r="Z61" s="85"/>
      <c r="AA61" s="86">
        <f t="shared" si="5"/>
        <v>0</v>
      </c>
      <c r="AB61" s="85"/>
      <c r="AC61" s="86">
        <f t="shared" si="2"/>
        <v>0</v>
      </c>
      <c r="AD61" s="85"/>
      <c r="AE61" s="87">
        <f t="shared" si="3"/>
        <v>0</v>
      </c>
      <c r="AF61" s="83"/>
      <c r="AG61" s="90">
        <f t="shared" si="6"/>
        <v>0</v>
      </c>
      <c r="AH61" s="83"/>
      <c r="AI61" s="91"/>
      <c r="AJ61" s="83"/>
      <c r="AK61" s="91"/>
      <c r="AL61" s="83"/>
      <c r="AM61" s="90">
        <f t="shared" si="7"/>
        <v>0</v>
      </c>
    </row>
    <row r="62" spans="1:39" ht="11.25" customHeight="1" collapsed="1">
      <c r="A62" s="79"/>
      <c r="B62" s="80"/>
      <c r="C62" s="81" t="s">
        <v>165</v>
      </c>
      <c r="D62" s="66"/>
      <c r="E62" s="93" t="s">
        <v>166</v>
      </c>
      <c r="F62" s="45" t="s">
        <v>165</v>
      </c>
      <c r="G62" s="46" t="s">
        <v>76</v>
      </c>
      <c r="H62" s="83"/>
      <c r="I62" s="84">
        <f>VLOOKUP(C62,'[12]SP AGGREGATO € unità  '!$C$5:$ES$287,141,0)</f>
        <v>0</v>
      </c>
      <c r="J62" s="85"/>
      <c r="K62" s="86">
        <f>VLOOKUP(C62,'[12]SP AGGREGATO € unità  '!$C$5:$FA$287,149,0)</f>
        <v>0</v>
      </c>
      <c r="L62" s="85"/>
      <c r="M62" s="86">
        <f>VLOOKUP(C62,'[12]SP AGGREGATO € unità  '!$C$5:$FI$287,157,0)</f>
        <v>0</v>
      </c>
      <c r="N62" s="85"/>
      <c r="O62" s="87">
        <f t="shared" si="0"/>
        <v>0</v>
      </c>
      <c r="P62" s="85"/>
      <c r="Q62" s="84">
        <f>VLOOKUP(C62,'[12]SP AGGREGATO € unità  '!$C$5:$ES$287,143,0)</f>
        <v>0</v>
      </c>
      <c r="R62" s="85"/>
      <c r="S62" s="86">
        <f>VLOOKUP(C62,'[12]SP AGGREGATO € unità  '!$C$5:$EW$287,151,0)</f>
        <v>0</v>
      </c>
      <c r="T62" s="85"/>
      <c r="U62" s="72">
        <f>VLOOKUP(C62,'[12]SP AGGREGATO € unità  '!C62:FE344,159,0)</f>
        <v>0</v>
      </c>
      <c r="V62" s="85"/>
      <c r="W62" s="87">
        <f t="shared" si="1"/>
        <v>0</v>
      </c>
      <c r="X62" s="85"/>
      <c r="Y62" s="86">
        <f t="shared" si="4"/>
        <v>0</v>
      </c>
      <c r="Z62" s="85"/>
      <c r="AA62" s="86">
        <f t="shared" si="5"/>
        <v>0</v>
      </c>
      <c r="AB62" s="85"/>
      <c r="AC62" s="86">
        <f t="shared" si="2"/>
        <v>0</v>
      </c>
      <c r="AD62" s="85"/>
      <c r="AE62" s="87">
        <f t="shared" si="3"/>
        <v>0</v>
      </c>
      <c r="AF62" s="83"/>
      <c r="AG62" s="90">
        <f t="shared" si="6"/>
        <v>0</v>
      </c>
      <c r="AH62" s="83"/>
      <c r="AI62" s="91"/>
      <c r="AJ62" s="83"/>
      <c r="AK62" s="91"/>
      <c r="AL62" s="83"/>
      <c r="AM62" s="90">
        <f t="shared" si="7"/>
        <v>0</v>
      </c>
    </row>
    <row r="63" spans="1:39" ht="11.25" customHeight="1" outlineLevel="1">
      <c r="A63" s="79"/>
      <c r="B63" s="80"/>
      <c r="C63" s="81" t="s">
        <v>167</v>
      </c>
      <c r="D63" s="80"/>
      <c r="E63" s="93" t="s">
        <v>168</v>
      </c>
      <c r="F63" s="45" t="s">
        <v>167</v>
      </c>
      <c r="G63" s="46" t="s">
        <v>76</v>
      </c>
      <c r="H63" s="83"/>
      <c r="I63" s="84">
        <f>VLOOKUP(C63,'[12]SP AGGREGATO € unità  '!$C$5:$ES$287,141,0)</f>
        <v>0</v>
      </c>
      <c r="J63" s="85"/>
      <c r="K63" s="86">
        <f>VLOOKUP(C63,'[12]SP AGGREGATO € unità  '!$C$5:$FA$287,149,0)</f>
        <v>0</v>
      </c>
      <c r="L63" s="85"/>
      <c r="M63" s="86">
        <f>VLOOKUP(C63,'[12]SP AGGREGATO € unità  '!$C$5:$FI$287,157,0)</f>
        <v>0</v>
      </c>
      <c r="N63" s="85"/>
      <c r="O63" s="87">
        <f t="shared" si="0"/>
        <v>0</v>
      </c>
      <c r="P63" s="85"/>
      <c r="Q63" s="84">
        <f>VLOOKUP(C63,'[12]SP AGGREGATO € unità  '!$C$5:$ES$287,143,0)</f>
        <v>0</v>
      </c>
      <c r="R63" s="85"/>
      <c r="S63" s="86">
        <f>VLOOKUP(C63,'[12]SP AGGREGATO € unità  '!$C$5:$EW$287,151,0)</f>
        <v>0</v>
      </c>
      <c r="T63" s="85"/>
      <c r="U63" s="72">
        <f>VLOOKUP(C63,'[12]SP AGGREGATO € unità  '!C63:FE345,159,0)</f>
        <v>0</v>
      </c>
      <c r="V63" s="85"/>
      <c r="W63" s="87">
        <f t="shared" si="1"/>
        <v>0</v>
      </c>
      <c r="X63" s="85"/>
      <c r="Y63" s="86">
        <f t="shared" si="4"/>
        <v>0</v>
      </c>
      <c r="Z63" s="85"/>
      <c r="AA63" s="86">
        <f t="shared" si="5"/>
        <v>0</v>
      </c>
      <c r="AB63" s="85"/>
      <c r="AC63" s="86">
        <f t="shared" si="2"/>
        <v>0</v>
      </c>
      <c r="AD63" s="85"/>
      <c r="AE63" s="87">
        <f t="shared" si="3"/>
        <v>0</v>
      </c>
      <c r="AF63" s="83"/>
      <c r="AG63" s="90">
        <f t="shared" si="6"/>
        <v>0</v>
      </c>
      <c r="AH63" s="83"/>
      <c r="AI63" s="91"/>
      <c r="AJ63" s="83"/>
      <c r="AK63" s="91"/>
      <c r="AL63" s="83"/>
      <c r="AM63" s="90">
        <f t="shared" si="7"/>
        <v>0</v>
      </c>
    </row>
    <row r="64" spans="1:39" ht="11.25" customHeight="1" outlineLevel="1">
      <c r="A64" s="79"/>
      <c r="B64" s="80"/>
      <c r="C64" s="81" t="s">
        <v>169</v>
      </c>
      <c r="D64" s="80"/>
      <c r="E64" s="93" t="s">
        <v>170</v>
      </c>
      <c r="F64" s="45" t="s">
        <v>169</v>
      </c>
      <c r="G64" s="46" t="s">
        <v>76</v>
      </c>
      <c r="H64" s="83"/>
      <c r="I64" s="84">
        <f>VLOOKUP(C64,'[12]SP AGGREGATO € unità  '!$C$5:$ES$287,141,0)</f>
        <v>0</v>
      </c>
      <c r="J64" s="85"/>
      <c r="K64" s="86">
        <f>VLOOKUP(C64,'[12]SP AGGREGATO € unità  '!$C$5:$FA$287,149,0)</f>
        <v>0</v>
      </c>
      <c r="L64" s="85"/>
      <c r="M64" s="86">
        <f>VLOOKUP(C64,'[12]SP AGGREGATO € unità  '!$C$5:$FI$287,157,0)</f>
        <v>0</v>
      </c>
      <c r="N64" s="85"/>
      <c r="O64" s="87">
        <f t="shared" si="0"/>
        <v>0</v>
      </c>
      <c r="P64" s="85"/>
      <c r="Q64" s="84">
        <f>VLOOKUP(C64,'[12]SP AGGREGATO € unità  '!$C$5:$ES$287,143,0)</f>
        <v>0</v>
      </c>
      <c r="R64" s="85"/>
      <c r="S64" s="86">
        <f>VLOOKUP(C64,'[12]SP AGGREGATO € unità  '!$C$5:$EW$287,151,0)</f>
        <v>0</v>
      </c>
      <c r="T64" s="85"/>
      <c r="U64" s="72">
        <f>VLOOKUP(C64,'[12]SP AGGREGATO € unità  '!C64:FE346,159,0)</f>
        <v>0</v>
      </c>
      <c r="V64" s="85"/>
      <c r="W64" s="87">
        <f t="shared" si="1"/>
        <v>0</v>
      </c>
      <c r="X64" s="85"/>
      <c r="Y64" s="86">
        <f t="shared" si="4"/>
        <v>0</v>
      </c>
      <c r="Z64" s="85"/>
      <c r="AA64" s="86">
        <f t="shared" si="5"/>
        <v>0</v>
      </c>
      <c r="AB64" s="85"/>
      <c r="AC64" s="86">
        <f t="shared" si="2"/>
        <v>0</v>
      </c>
      <c r="AD64" s="85"/>
      <c r="AE64" s="87">
        <f t="shared" si="3"/>
        <v>0</v>
      </c>
      <c r="AF64" s="83"/>
      <c r="AG64" s="90">
        <f t="shared" si="6"/>
        <v>0</v>
      </c>
      <c r="AH64" s="83"/>
      <c r="AI64" s="91"/>
      <c r="AJ64" s="83"/>
      <c r="AK64" s="91"/>
      <c r="AL64" s="83"/>
      <c r="AM64" s="90">
        <f t="shared" si="7"/>
        <v>0</v>
      </c>
    </row>
    <row r="65" spans="1:39" ht="11.25" customHeight="1" outlineLevel="1">
      <c r="A65" s="79"/>
      <c r="B65" s="80"/>
      <c r="C65" s="81" t="s">
        <v>171</v>
      </c>
      <c r="D65" s="80"/>
      <c r="E65" s="93" t="s">
        <v>172</v>
      </c>
      <c r="F65" s="45" t="s">
        <v>171</v>
      </c>
      <c r="G65" s="46" t="s">
        <v>76</v>
      </c>
      <c r="H65" s="83"/>
      <c r="I65" s="84">
        <f>VLOOKUP(C65,'[12]SP AGGREGATO € unità  '!$C$5:$ES$287,141,0)</f>
        <v>0</v>
      </c>
      <c r="J65" s="85"/>
      <c r="K65" s="86">
        <f>VLOOKUP(C65,'[12]SP AGGREGATO € unità  '!$C$5:$FA$287,149,0)</f>
        <v>0</v>
      </c>
      <c r="L65" s="85"/>
      <c r="M65" s="86">
        <f>VLOOKUP(C65,'[12]SP AGGREGATO € unità  '!$C$5:$FI$287,157,0)</f>
        <v>0</v>
      </c>
      <c r="N65" s="85"/>
      <c r="O65" s="87">
        <f t="shared" si="0"/>
        <v>0</v>
      </c>
      <c r="P65" s="85"/>
      <c r="Q65" s="84">
        <f>VLOOKUP(C65,'[12]SP AGGREGATO € unità  '!$C$5:$ES$287,143,0)</f>
        <v>0</v>
      </c>
      <c r="R65" s="85"/>
      <c r="S65" s="86">
        <f>VLOOKUP(C65,'[12]SP AGGREGATO € unità  '!$C$5:$EW$287,151,0)</f>
        <v>0</v>
      </c>
      <c r="T65" s="85"/>
      <c r="U65" s="72">
        <f>VLOOKUP(C65,'[12]SP AGGREGATO € unità  '!C65:FE347,159,0)</f>
        <v>0</v>
      </c>
      <c r="V65" s="85"/>
      <c r="W65" s="87">
        <f t="shared" si="1"/>
        <v>0</v>
      </c>
      <c r="X65" s="85"/>
      <c r="Y65" s="86">
        <f t="shared" si="4"/>
        <v>0</v>
      </c>
      <c r="Z65" s="85"/>
      <c r="AA65" s="86">
        <f t="shared" si="5"/>
        <v>0</v>
      </c>
      <c r="AB65" s="85"/>
      <c r="AC65" s="86">
        <f t="shared" si="2"/>
        <v>0</v>
      </c>
      <c r="AD65" s="85"/>
      <c r="AE65" s="87">
        <f t="shared" si="3"/>
        <v>0</v>
      </c>
      <c r="AF65" s="83"/>
      <c r="AG65" s="90">
        <f t="shared" si="6"/>
        <v>0</v>
      </c>
      <c r="AH65" s="83"/>
      <c r="AI65" s="91"/>
      <c r="AJ65" s="83"/>
      <c r="AK65" s="91"/>
      <c r="AL65" s="83"/>
      <c r="AM65" s="90">
        <f t="shared" si="7"/>
        <v>0</v>
      </c>
    </row>
    <row r="66" spans="1:39" ht="11.25" customHeight="1" outlineLevel="1">
      <c r="A66" s="79"/>
      <c r="B66" s="80"/>
      <c r="C66" s="81" t="s">
        <v>173</v>
      </c>
      <c r="D66" s="80"/>
      <c r="E66" s="93" t="s">
        <v>174</v>
      </c>
      <c r="F66" s="45" t="s">
        <v>173</v>
      </c>
      <c r="G66" s="46" t="s">
        <v>76</v>
      </c>
      <c r="H66" s="83"/>
      <c r="I66" s="84">
        <f>VLOOKUP(C66,'[12]SP AGGREGATO € unità  '!$C$5:$ES$287,141,0)</f>
        <v>0</v>
      </c>
      <c r="J66" s="85"/>
      <c r="K66" s="86">
        <f>VLOOKUP(C66,'[12]SP AGGREGATO € unità  '!$C$5:$FA$287,149,0)</f>
        <v>0</v>
      </c>
      <c r="L66" s="85"/>
      <c r="M66" s="86">
        <f>VLOOKUP(C66,'[12]SP AGGREGATO € unità  '!$C$5:$FI$287,157,0)</f>
        <v>0</v>
      </c>
      <c r="N66" s="85"/>
      <c r="O66" s="87">
        <f t="shared" si="0"/>
        <v>0</v>
      </c>
      <c r="P66" s="85"/>
      <c r="Q66" s="84">
        <f>VLOOKUP(C66,'[12]SP AGGREGATO € unità  '!$C$5:$ES$287,143,0)</f>
        <v>0</v>
      </c>
      <c r="R66" s="85"/>
      <c r="S66" s="86">
        <f>VLOOKUP(C66,'[12]SP AGGREGATO € unità  '!$C$5:$EW$287,151,0)</f>
        <v>0</v>
      </c>
      <c r="T66" s="85"/>
      <c r="U66" s="72">
        <f>VLOOKUP(C66,'[12]SP AGGREGATO € unità  '!C66:FE348,159,0)</f>
        <v>0</v>
      </c>
      <c r="V66" s="85"/>
      <c r="W66" s="87">
        <f t="shared" si="1"/>
        <v>0</v>
      </c>
      <c r="X66" s="85"/>
      <c r="Y66" s="86">
        <f t="shared" si="4"/>
        <v>0</v>
      </c>
      <c r="Z66" s="85"/>
      <c r="AA66" s="86">
        <f t="shared" si="5"/>
        <v>0</v>
      </c>
      <c r="AB66" s="85"/>
      <c r="AC66" s="86">
        <f t="shared" si="2"/>
        <v>0</v>
      </c>
      <c r="AD66" s="85"/>
      <c r="AE66" s="87">
        <f t="shared" si="3"/>
        <v>0</v>
      </c>
      <c r="AF66" s="83"/>
      <c r="AG66" s="90">
        <f t="shared" si="6"/>
        <v>0</v>
      </c>
      <c r="AH66" s="83"/>
      <c r="AI66" s="91"/>
      <c r="AJ66" s="83"/>
      <c r="AK66" s="91"/>
      <c r="AL66" s="83"/>
      <c r="AM66" s="90">
        <f t="shared" si="7"/>
        <v>0</v>
      </c>
    </row>
    <row r="67" spans="1:39" ht="11.25" customHeight="1" outlineLevel="1">
      <c r="A67" s="79"/>
      <c r="B67" s="80"/>
      <c r="C67" s="81" t="s">
        <v>175</v>
      </c>
      <c r="D67" s="80"/>
      <c r="E67" s="93" t="s">
        <v>176</v>
      </c>
      <c r="F67" s="45" t="s">
        <v>175</v>
      </c>
      <c r="G67" s="46" t="s">
        <v>76</v>
      </c>
      <c r="H67" s="83"/>
      <c r="I67" s="84">
        <f>VLOOKUP(C67,'[12]SP AGGREGATO € unità  '!$C$5:$ES$287,141,0)</f>
        <v>0</v>
      </c>
      <c r="J67" s="85"/>
      <c r="K67" s="86">
        <f>VLOOKUP(C67,'[12]SP AGGREGATO € unità  '!$C$5:$FA$287,149,0)</f>
        <v>0</v>
      </c>
      <c r="L67" s="85"/>
      <c r="M67" s="86">
        <f>VLOOKUP(C67,'[12]SP AGGREGATO € unità  '!$C$5:$FI$287,157,0)</f>
        <v>0</v>
      </c>
      <c r="N67" s="85"/>
      <c r="O67" s="87">
        <f t="shared" si="0"/>
        <v>0</v>
      </c>
      <c r="P67" s="85"/>
      <c r="Q67" s="84">
        <f>VLOOKUP(C67,'[12]SP AGGREGATO € unità  '!$C$5:$ES$287,143,0)</f>
        <v>0</v>
      </c>
      <c r="R67" s="85"/>
      <c r="S67" s="86">
        <f>VLOOKUP(C67,'[12]SP AGGREGATO € unità  '!$C$5:$EW$287,151,0)</f>
        <v>0</v>
      </c>
      <c r="T67" s="85"/>
      <c r="U67" s="72">
        <f>VLOOKUP(C67,'[12]SP AGGREGATO € unità  '!C67:FE349,159,0)</f>
        <v>0</v>
      </c>
      <c r="V67" s="85"/>
      <c r="W67" s="87">
        <f t="shared" si="1"/>
        <v>0</v>
      </c>
      <c r="X67" s="85"/>
      <c r="Y67" s="86">
        <f t="shared" si="4"/>
        <v>0</v>
      </c>
      <c r="Z67" s="85"/>
      <c r="AA67" s="86">
        <f t="shared" si="5"/>
        <v>0</v>
      </c>
      <c r="AB67" s="85"/>
      <c r="AC67" s="86">
        <f t="shared" si="2"/>
        <v>0</v>
      </c>
      <c r="AD67" s="85"/>
      <c r="AE67" s="87">
        <f t="shared" si="3"/>
        <v>0</v>
      </c>
      <c r="AF67" s="83"/>
      <c r="AG67" s="90">
        <f t="shared" si="6"/>
        <v>0</v>
      </c>
      <c r="AH67" s="83"/>
      <c r="AI67" s="91"/>
      <c r="AJ67" s="83"/>
      <c r="AK67" s="91"/>
      <c r="AL67" s="83"/>
      <c r="AM67" s="90">
        <f t="shared" si="7"/>
        <v>0</v>
      </c>
    </row>
    <row r="68" spans="1:39" ht="11.25" customHeight="1" outlineLevel="1">
      <c r="A68" s="79"/>
      <c r="B68" s="80"/>
      <c r="C68" s="81" t="s">
        <v>177</v>
      </c>
      <c r="D68" s="80"/>
      <c r="E68" s="93" t="s">
        <v>178</v>
      </c>
      <c r="F68" s="45" t="s">
        <v>177</v>
      </c>
      <c r="G68" s="46" t="s">
        <v>76</v>
      </c>
      <c r="H68" s="83"/>
      <c r="I68" s="84">
        <f>VLOOKUP(C68,'[12]SP AGGREGATO € unità  '!$C$5:$ES$287,141,0)</f>
        <v>0</v>
      </c>
      <c r="J68" s="85"/>
      <c r="K68" s="86">
        <f>VLOOKUP(C68,'[12]SP AGGREGATO € unità  '!$C$5:$FA$287,149,0)</f>
        <v>0</v>
      </c>
      <c r="L68" s="85"/>
      <c r="M68" s="86">
        <f>VLOOKUP(C68,'[12]SP AGGREGATO € unità  '!$C$5:$FI$287,157,0)</f>
        <v>0</v>
      </c>
      <c r="N68" s="85"/>
      <c r="O68" s="87">
        <f t="shared" si="0"/>
        <v>0</v>
      </c>
      <c r="P68" s="85"/>
      <c r="Q68" s="84">
        <f>VLOOKUP(C68,'[12]SP AGGREGATO € unità  '!$C$5:$ES$287,143,0)</f>
        <v>0</v>
      </c>
      <c r="R68" s="85"/>
      <c r="S68" s="86">
        <f>VLOOKUP(C68,'[12]SP AGGREGATO € unità  '!$C$5:$EW$287,151,0)</f>
        <v>0</v>
      </c>
      <c r="T68" s="85"/>
      <c r="U68" s="72">
        <f>VLOOKUP(C68,'[12]SP AGGREGATO € unità  '!C68:FE350,159,0)</f>
        <v>0</v>
      </c>
      <c r="V68" s="85"/>
      <c r="W68" s="87">
        <f t="shared" si="1"/>
        <v>0</v>
      </c>
      <c r="X68" s="85"/>
      <c r="Y68" s="86">
        <f t="shared" si="4"/>
        <v>0</v>
      </c>
      <c r="Z68" s="85"/>
      <c r="AA68" s="86">
        <f t="shared" si="5"/>
        <v>0</v>
      </c>
      <c r="AB68" s="85"/>
      <c r="AC68" s="86">
        <f t="shared" ref="AC68:AC131" si="8">Y68-AA68</f>
        <v>0</v>
      </c>
      <c r="AD68" s="85"/>
      <c r="AE68" s="87">
        <f t="shared" ref="AE68:AE131" si="9">+O68-W68</f>
        <v>0</v>
      </c>
      <c r="AF68" s="83"/>
      <c r="AG68" s="90">
        <f t="shared" si="6"/>
        <v>0</v>
      </c>
      <c r="AH68" s="83"/>
      <c r="AI68" s="91"/>
      <c r="AJ68" s="83"/>
      <c r="AK68" s="91"/>
      <c r="AL68" s="83"/>
      <c r="AM68" s="90">
        <f t="shared" si="7"/>
        <v>0</v>
      </c>
    </row>
    <row r="69" spans="1:39" ht="11.25" customHeight="1" outlineLevel="1" collapsed="1">
      <c r="A69" s="79"/>
      <c r="B69" s="80"/>
      <c r="C69" s="95" t="s">
        <v>179</v>
      </c>
      <c r="D69" s="80"/>
      <c r="E69" s="96" t="s">
        <v>180</v>
      </c>
      <c r="F69" s="45" t="s">
        <v>179</v>
      </c>
      <c r="G69" s="46" t="s">
        <v>76</v>
      </c>
      <c r="H69" s="83"/>
      <c r="I69" s="97">
        <f>VLOOKUP(C69,'[12]SP AGGREGATO € unità  '!$C$5:$ES$287,141,0)</f>
        <v>0</v>
      </c>
      <c r="J69" s="85"/>
      <c r="K69" s="97">
        <f>VLOOKUP(C69,'[12]SP AGGREGATO € unità  '!$C$5:$FA$287,149,0)</f>
        <v>0</v>
      </c>
      <c r="L69" s="85"/>
      <c r="M69" s="97">
        <f>VLOOKUP(C69,'[12]SP AGGREGATO € unità  '!$C$5:$FI$287,157,0)</f>
        <v>0</v>
      </c>
      <c r="N69" s="85"/>
      <c r="O69" s="98">
        <f t="shared" si="0"/>
        <v>0</v>
      </c>
      <c r="P69" s="85"/>
      <c r="Q69" s="97">
        <f>VLOOKUP(C69,'[12]SP AGGREGATO € unità  '!$C$5:$ES$287,143,0)</f>
        <v>0</v>
      </c>
      <c r="R69" s="85"/>
      <c r="S69" s="97">
        <f>VLOOKUP(C69,'[12]SP AGGREGATO € unità  '!$C$5:$EW$287,151,0)</f>
        <v>0</v>
      </c>
      <c r="T69" s="85"/>
      <c r="U69" s="72">
        <f>VLOOKUP(C69,'[12]SP AGGREGATO € unità  '!C69:FE351,159,0)</f>
        <v>0</v>
      </c>
      <c r="V69" s="85"/>
      <c r="W69" s="98">
        <f t="shared" si="1"/>
        <v>0</v>
      </c>
      <c r="X69" s="85"/>
      <c r="Y69" s="97">
        <f t="shared" si="4"/>
        <v>0</v>
      </c>
      <c r="Z69" s="85"/>
      <c r="AA69" s="97">
        <f t="shared" si="5"/>
        <v>0</v>
      </c>
      <c r="AB69" s="85"/>
      <c r="AC69" s="86">
        <f t="shared" si="8"/>
        <v>0</v>
      </c>
      <c r="AD69" s="85"/>
      <c r="AE69" s="98">
        <f t="shared" si="9"/>
        <v>0</v>
      </c>
      <c r="AF69" s="83"/>
      <c r="AG69" s="99">
        <f t="shared" si="6"/>
        <v>0</v>
      </c>
      <c r="AH69" s="83"/>
      <c r="AI69" s="91"/>
      <c r="AJ69" s="83"/>
      <c r="AK69" s="91"/>
      <c r="AL69" s="83"/>
      <c r="AM69" s="99">
        <f t="shared" si="7"/>
        <v>0</v>
      </c>
    </row>
    <row r="70" spans="1:39" s="78" customFormat="1" ht="11.25" customHeight="1">
      <c r="A70" s="65"/>
      <c r="B70" s="66" t="s">
        <v>181</v>
      </c>
      <c r="C70" s="67" t="s">
        <v>182</v>
      </c>
      <c r="D70" s="66"/>
      <c r="E70" s="68" t="s">
        <v>183</v>
      </c>
      <c r="F70" s="45" t="s">
        <v>182</v>
      </c>
      <c r="G70" s="46" t="s">
        <v>181</v>
      </c>
      <c r="H70" s="69"/>
      <c r="I70" s="70">
        <f>VLOOKUP(C70,'[12]SP AGGREGATO € unità  '!$C$5:$ES$287,141,0)</f>
        <v>0</v>
      </c>
      <c r="J70" s="71"/>
      <c r="K70" s="72">
        <f>VLOOKUP(C70,'[12]SP AGGREGATO € unità  '!$C$5:$FA$287,149,0)</f>
        <v>0</v>
      </c>
      <c r="L70" s="71"/>
      <c r="M70" s="72">
        <f>VLOOKUP(C70,'[12]SP AGGREGATO € unità  '!$C$5:$FI$287,157,0)</f>
        <v>0</v>
      </c>
      <c r="N70" s="71"/>
      <c r="O70" s="73">
        <f t="shared" ref="O70:O135" si="10">+I70+K70+M70</f>
        <v>0</v>
      </c>
      <c r="P70" s="71"/>
      <c r="Q70" s="70">
        <f>VLOOKUP(C70,'[12]SP AGGREGATO € unità  '!$C$5:$ES$287,143,0)</f>
        <v>0</v>
      </c>
      <c r="R70" s="71"/>
      <c r="S70" s="72">
        <f>VLOOKUP(C70,'[12]SP AGGREGATO € unità  '!$C$5:$EW$287,151,0)</f>
        <v>16000000</v>
      </c>
      <c r="T70" s="71"/>
      <c r="U70" s="72">
        <f>VLOOKUP(C70,'[12]SP AGGREGATO € unità  '!C70:FE352,159,0)</f>
        <v>0</v>
      </c>
      <c r="V70" s="71"/>
      <c r="W70" s="73">
        <f t="shared" ref="W70:W135" si="11">+Q70+S70+U70</f>
        <v>16000000</v>
      </c>
      <c r="X70" s="71"/>
      <c r="Y70" s="72">
        <f t="shared" ref="Y70:Y135" si="12">+I70-Q70</f>
        <v>0</v>
      </c>
      <c r="Z70" s="71"/>
      <c r="AA70" s="72">
        <f t="shared" ref="AA70:AA135" si="13">+K70-S70</f>
        <v>-16000000</v>
      </c>
      <c r="AB70" s="71"/>
      <c r="AC70" s="72">
        <f>Y70-AA70</f>
        <v>16000000</v>
      </c>
      <c r="AD70" s="71"/>
      <c r="AE70" s="73">
        <f>+O70-W70</f>
        <v>-16000000</v>
      </c>
      <c r="AF70" s="69"/>
      <c r="AG70" s="76">
        <f t="shared" ref="AG70:AG128" si="14">IF(Y70=0,0,Y70/Q70)</f>
        <v>0</v>
      </c>
      <c r="AH70" s="69"/>
      <c r="AI70" s="77"/>
      <c r="AJ70" s="69"/>
      <c r="AK70" s="77"/>
      <c r="AL70" s="69"/>
      <c r="AM70" s="76">
        <f t="shared" ref="AM70:AM132" si="15">IF(AE70=0,0,AE70/W70)</f>
        <v>-1</v>
      </c>
    </row>
    <row r="71" spans="1:39" ht="11.25" customHeight="1" outlineLevel="1">
      <c r="A71" s="79"/>
      <c r="B71" s="80" t="s">
        <v>184</v>
      </c>
      <c r="C71" s="81" t="s">
        <v>185</v>
      </c>
      <c r="D71" s="80"/>
      <c r="E71" s="82" t="s">
        <v>186</v>
      </c>
      <c r="F71" s="45" t="s">
        <v>185</v>
      </c>
      <c r="G71" s="46" t="s">
        <v>184</v>
      </c>
      <c r="H71" s="83"/>
      <c r="I71" s="84">
        <f>VLOOKUP(C71,'[12]SP AGGREGATO € unità  '!$C$5:$ES$287,141,0)</f>
        <v>0</v>
      </c>
      <c r="J71" s="85"/>
      <c r="K71" s="86">
        <f>VLOOKUP(C71,'[12]SP AGGREGATO € unità  '!$C$5:$FA$287,149,0)</f>
        <v>0</v>
      </c>
      <c r="L71" s="85"/>
      <c r="M71" s="86">
        <f>VLOOKUP(C71,'[12]SP AGGREGATO € unità  '!$C$5:$FI$287,157,0)</f>
        <v>0</v>
      </c>
      <c r="N71" s="85"/>
      <c r="O71" s="87">
        <f t="shared" si="10"/>
        <v>0</v>
      </c>
      <c r="P71" s="85"/>
      <c r="Q71" s="84">
        <f>VLOOKUP(C71,'[12]SP AGGREGATO € unità  '!$C$5:$ES$287,143,0)</f>
        <v>0</v>
      </c>
      <c r="R71" s="85"/>
      <c r="S71" s="86">
        <f>VLOOKUP(C71,'[12]SP AGGREGATO € unità  '!$C$5:$EW$287,151,0)</f>
        <v>16000000</v>
      </c>
      <c r="T71" s="85"/>
      <c r="U71" s="72">
        <f>VLOOKUP(C71,'[12]SP AGGREGATO € unità  '!C71:FE353,159,0)</f>
        <v>0</v>
      </c>
      <c r="V71" s="85"/>
      <c r="W71" s="87">
        <f t="shared" si="11"/>
        <v>16000000</v>
      </c>
      <c r="X71" s="85"/>
      <c r="Y71" s="86">
        <f t="shared" si="12"/>
        <v>0</v>
      </c>
      <c r="Z71" s="85"/>
      <c r="AA71" s="86">
        <f t="shared" si="13"/>
        <v>-16000000</v>
      </c>
      <c r="AB71" s="85"/>
      <c r="AC71" s="86">
        <f>Y71-AA71</f>
        <v>16000000</v>
      </c>
      <c r="AD71" s="85"/>
      <c r="AE71" s="87">
        <f t="shared" si="9"/>
        <v>-16000000</v>
      </c>
      <c r="AF71" s="83"/>
      <c r="AG71" s="90">
        <f t="shared" si="14"/>
        <v>0</v>
      </c>
      <c r="AH71" s="83"/>
      <c r="AI71" s="91"/>
      <c r="AJ71" s="83"/>
      <c r="AK71" s="91"/>
      <c r="AL71" s="83"/>
      <c r="AM71" s="90">
        <f t="shared" si="15"/>
        <v>-1</v>
      </c>
    </row>
    <row r="72" spans="1:39" ht="11.25" customHeight="1" outlineLevel="1">
      <c r="A72" s="79"/>
      <c r="B72" s="80" t="s">
        <v>187</v>
      </c>
      <c r="C72" s="81" t="s">
        <v>188</v>
      </c>
      <c r="D72" s="80"/>
      <c r="E72" s="93" t="s">
        <v>189</v>
      </c>
      <c r="F72" s="45" t="s">
        <v>188</v>
      </c>
      <c r="G72" s="46" t="s">
        <v>187</v>
      </c>
      <c r="H72" s="83"/>
      <c r="I72" s="84">
        <f>VLOOKUP(C72,'[12]SP AGGREGATO € unità  '!$C$5:$ES$287,141,0)</f>
        <v>0</v>
      </c>
      <c r="J72" s="85"/>
      <c r="K72" s="86">
        <f>VLOOKUP(C72,'[12]SP AGGREGATO € unità  '!$C$5:$FA$287,149,0)</f>
        <v>0</v>
      </c>
      <c r="L72" s="85"/>
      <c r="M72" s="86">
        <f>VLOOKUP(C72,'[12]SP AGGREGATO € unità  '!$C$5:$FI$287,157,0)</f>
        <v>0</v>
      </c>
      <c r="N72" s="85"/>
      <c r="O72" s="87">
        <f t="shared" si="10"/>
        <v>0</v>
      </c>
      <c r="P72" s="85"/>
      <c r="Q72" s="84">
        <f>VLOOKUP(C72,'[12]SP AGGREGATO € unità  '!$C$5:$ES$287,143,0)</f>
        <v>0</v>
      </c>
      <c r="R72" s="85"/>
      <c r="S72" s="86">
        <f>VLOOKUP(C72,'[12]SP AGGREGATO € unità  '!$C$5:$EW$287,151,0)</f>
        <v>0</v>
      </c>
      <c r="T72" s="85"/>
      <c r="U72" s="72">
        <f>VLOOKUP(C72,'[12]SP AGGREGATO € unità  '!C72:FE354,159,0)</f>
        <v>0</v>
      </c>
      <c r="V72" s="85"/>
      <c r="W72" s="87">
        <f t="shared" si="11"/>
        <v>0</v>
      </c>
      <c r="X72" s="85"/>
      <c r="Y72" s="86">
        <f t="shared" si="12"/>
        <v>0</v>
      </c>
      <c r="Z72" s="85"/>
      <c r="AA72" s="86">
        <f t="shared" si="13"/>
        <v>0</v>
      </c>
      <c r="AB72" s="85"/>
      <c r="AC72" s="86">
        <f t="shared" si="8"/>
        <v>0</v>
      </c>
      <c r="AD72" s="85"/>
      <c r="AE72" s="87">
        <f t="shared" si="9"/>
        <v>0</v>
      </c>
      <c r="AF72" s="83"/>
      <c r="AG72" s="90">
        <v>0</v>
      </c>
      <c r="AH72" s="83"/>
      <c r="AI72" s="91"/>
      <c r="AJ72" s="83"/>
      <c r="AK72" s="91"/>
      <c r="AL72" s="83"/>
      <c r="AM72" s="90">
        <v>0</v>
      </c>
    </row>
    <row r="73" spans="1:39" ht="11.25" customHeight="1">
      <c r="A73" s="79"/>
      <c r="B73" s="80" t="s">
        <v>190</v>
      </c>
      <c r="C73" s="81" t="s">
        <v>191</v>
      </c>
      <c r="D73" s="80"/>
      <c r="E73" s="93" t="s">
        <v>192</v>
      </c>
      <c r="F73" s="45" t="s">
        <v>191</v>
      </c>
      <c r="G73" s="46" t="s">
        <v>190</v>
      </c>
      <c r="H73" s="83"/>
      <c r="I73" s="84">
        <f>VLOOKUP(C73,'[12]SP AGGREGATO € unità  '!$C$5:$ES$287,141,0)</f>
        <v>0</v>
      </c>
      <c r="J73" s="85"/>
      <c r="K73" s="86">
        <f>VLOOKUP(C73,'[12]SP AGGREGATO € unità  '!$C$5:$FA$287,149,0)</f>
        <v>0</v>
      </c>
      <c r="L73" s="85"/>
      <c r="M73" s="86">
        <f>VLOOKUP(C73,'[12]SP AGGREGATO € unità  '!$C$5:$FI$287,157,0)</f>
        <v>0</v>
      </c>
      <c r="N73" s="85"/>
      <c r="O73" s="87">
        <f t="shared" si="10"/>
        <v>0</v>
      </c>
      <c r="P73" s="85"/>
      <c r="Q73" s="84">
        <f>VLOOKUP(C73,'[12]SP AGGREGATO € unità  '!$C$5:$ES$287,143,0)</f>
        <v>0</v>
      </c>
      <c r="R73" s="85"/>
      <c r="S73" s="86">
        <f>VLOOKUP(C73,'[12]SP AGGREGATO € unità  '!$C$5:$EW$287,151,0)</f>
        <v>16000000</v>
      </c>
      <c r="T73" s="85"/>
      <c r="U73" s="72">
        <f>VLOOKUP(C73,'[12]SP AGGREGATO € unità  '!C73:FE355,159,0)</f>
        <v>0</v>
      </c>
      <c r="V73" s="85"/>
      <c r="W73" s="87">
        <f t="shared" si="11"/>
        <v>16000000</v>
      </c>
      <c r="X73" s="85"/>
      <c r="Y73" s="86">
        <f t="shared" si="12"/>
        <v>0</v>
      </c>
      <c r="Z73" s="85"/>
      <c r="AA73" s="86">
        <f t="shared" si="13"/>
        <v>-16000000</v>
      </c>
      <c r="AB73" s="85"/>
      <c r="AC73" s="86">
        <f t="shared" si="8"/>
        <v>16000000</v>
      </c>
      <c r="AD73" s="85"/>
      <c r="AE73" s="87">
        <f t="shared" si="9"/>
        <v>-16000000</v>
      </c>
      <c r="AF73" s="83"/>
      <c r="AG73" s="90">
        <f t="shared" si="14"/>
        <v>0</v>
      </c>
      <c r="AH73" s="83"/>
      <c r="AI73" s="91"/>
      <c r="AJ73" s="83"/>
      <c r="AK73" s="91"/>
      <c r="AL73" s="83"/>
      <c r="AM73" s="90">
        <f t="shared" si="15"/>
        <v>-1</v>
      </c>
    </row>
    <row r="74" spans="1:39" ht="11.25" customHeight="1">
      <c r="A74" s="79"/>
      <c r="B74" s="104" t="s">
        <v>193</v>
      </c>
      <c r="C74" s="81" t="s">
        <v>194</v>
      </c>
      <c r="D74" s="66"/>
      <c r="E74" s="93" t="s">
        <v>195</v>
      </c>
      <c r="F74" s="45" t="s">
        <v>194</v>
      </c>
      <c r="G74" s="46" t="s">
        <v>193</v>
      </c>
      <c r="H74" s="83"/>
      <c r="I74" s="84">
        <f>VLOOKUP(C74,'[12]SP AGGREGATO € unità  '!$C$5:$ES$287,141,0)</f>
        <v>0</v>
      </c>
      <c r="J74" s="85"/>
      <c r="K74" s="86">
        <f>VLOOKUP(C74,'[12]SP AGGREGATO € unità  '!$C$5:$FA$287,149,0)</f>
        <v>0</v>
      </c>
      <c r="L74" s="85"/>
      <c r="M74" s="86">
        <f>VLOOKUP(C74,'[12]SP AGGREGATO € unità  '!$C$5:$FI$287,157,0)</f>
        <v>0</v>
      </c>
      <c r="N74" s="85"/>
      <c r="O74" s="87">
        <f t="shared" si="10"/>
        <v>0</v>
      </c>
      <c r="P74" s="85"/>
      <c r="Q74" s="84">
        <f>VLOOKUP(C74,'[12]SP AGGREGATO € unità  '!$C$5:$ES$287,143,0)</f>
        <v>0</v>
      </c>
      <c r="R74" s="85"/>
      <c r="S74" s="86">
        <f>VLOOKUP(C74,'[12]SP AGGREGATO € unità  '!$C$5:$EW$287,151,0)</f>
        <v>0</v>
      </c>
      <c r="T74" s="85"/>
      <c r="U74" s="72">
        <f>VLOOKUP(C74,'[12]SP AGGREGATO € unità  '!C74:FE356,159,0)</f>
        <v>0</v>
      </c>
      <c r="V74" s="85"/>
      <c r="W74" s="87">
        <f t="shared" si="11"/>
        <v>0</v>
      </c>
      <c r="X74" s="85"/>
      <c r="Y74" s="86">
        <f t="shared" si="12"/>
        <v>0</v>
      </c>
      <c r="Z74" s="85"/>
      <c r="AA74" s="86">
        <f t="shared" si="13"/>
        <v>0</v>
      </c>
      <c r="AB74" s="85"/>
      <c r="AC74" s="86">
        <f t="shared" si="8"/>
        <v>0</v>
      </c>
      <c r="AD74" s="85"/>
      <c r="AE74" s="87">
        <f t="shared" si="9"/>
        <v>0</v>
      </c>
      <c r="AF74" s="83"/>
      <c r="AG74" s="90">
        <f t="shared" si="14"/>
        <v>0</v>
      </c>
      <c r="AH74" s="83"/>
      <c r="AI74" s="91"/>
      <c r="AJ74" s="83"/>
      <c r="AK74" s="91"/>
      <c r="AL74" s="83"/>
      <c r="AM74" s="90">
        <f t="shared" si="15"/>
        <v>0</v>
      </c>
    </row>
    <row r="75" spans="1:39" ht="11.25" customHeight="1" outlineLevel="1">
      <c r="A75" s="79"/>
      <c r="B75" s="80" t="s">
        <v>187</v>
      </c>
      <c r="C75" s="81" t="s">
        <v>196</v>
      </c>
      <c r="D75" s="80"/>
      <c r="E75" s="93" t="s">
        <v>197</v>
      </c>
      <c r="F75" s="45" t="s">
        <v>196</v>
      </c>
      <c r="G75" s="46" t="s">
        <v>187</v>
      </c>
      <c r="H75" s="83"/>
      <c r="I75" s="84">
        <f>VLOOKUP(C75,'[12]SP AGGREGATO € unità  '!$C$5:$ES$287,141,0)</f>
        <v>0</v>
      </c>
      <c r="J75" s="85"/>
      <c r="K75" s="86">
        <f>VLOOKUP(C75,'[12]SP AGGREGATO € unità  '!$C$5:$FA$287,149,0)</f>
        <v>0</v>
      </c>
      <c r="L75" s="85"/>
      <c r="M75" s="86">
        <f>VLOOKUP(C75,'[12]SP AGGREGATO € unità  '!$C$5:$FI$287,157,0)</f>
        <v>0</v>
      </c>
      <c r="N75" s="85"/>
      <c r="O75" s="87">
        <f t="shared" si="10"/>
        <v>0</v>
      </c>
      <c r="P75" s="85"/>
      <c r="Q75" s="84">
        <f>VLOOKUP(C75,'[12]SP AGGREGATO € unità  '!$C$5:$ES$287,143,0)</f>
        <v>0</v>
      </c>
      <c r="R75" s="85"/>
      <c r="S75" s="86">
        <f>VLOOKUP(C75,'[12]SP AGGREGATO € unità  '!$C$5:$EW$287,151,0)</f>
        <v>0</v>
      </c>
      <c r="T75" s="85"/>
      <c r="U75" s="72">
        <f>VLOOKUP(C75,'[12]SP AGGREGATO € unità  '!C75:FE357,159,0)</f>
        <v>0</v>
      </c>
      <c r="V75" s="85"/>
      <c r="W75" s="87">
        <f t="shared" si="11"/>
        <v>0</v>
      </c>
      <c r="X75" s="85"/>
      <c r="Y75" s="86">
        <f t="shared" si="12"/>
        <v>0</v>
      </c>
      <c r="Z75" s="85"/>
      <c r="AA75" s="86">
        <f t="shared" si="13"/>
        <v>0</v>
      </c>
      <c r="AB75" s="85"/>
      <c r="AC75" s="86">
        <f t="shared" si="8"/>
        <v>0</v>
      </c>
      <c r="AD75" s="85"/>
      <c r="AE75" s="87">
        <f t="shared" si="9"/>
        <v>0</v>
      </c>
      <c r="AF75" s="83"/>
      <c r="AG75" s="90">
        <f t="shared" si="14"/>
        <v>0</v>
      </c>
      <c r="AH75" s="83"/>
      <c r="AI75" s="91"/>
      <c r="AJ75" s="83"/>
      <c r="AK75" s="91"/>
      <c r="AL75" s="83"/>
      <c r="AM75" s="90">
        <f t="shared" si="15"/>
        <v>0</v>
      </c>
    </row>
    <row r="76" spans="1:39" ht="11.25" customHeight="1" outlineLevel="1">
      <c r="A76" s="79"/>
      <c r="B76" s="80" t="s">
        <v>198</v>
      </c>
      <c r="C76" s="81" t="s">
        <v>199</v>
      </c>
      <c r="D76" s="80"/>
      <c r="E76" s="82" t="s">
        <v>200</v>
      </c>
      <c r="F76" s="45" t="s">
        <v>199</v>
      </c>
      <c r="G76" s="46" t="s">
        <v>198</v>
      </c>
      <c r="H76" s="83"/>
      <c r="I76" s="84">
        <f>VLOOKUP(C76,'[12]SP AGGREGATO € unità  '!$C$5:$ES$287,141,0)</f>
        <v>0</v>
      </c>
      <c r="J76" s="85"/>
      <c r="K76" s="86">
        <f>VLOOKUP(C76,'[12]SP AGGREGATO € unità  '!$C$5:$FA$287,149,0)</f>
        <v>0</v>
      </c>
      <c r="L76" s="85"/>
      <c r="M76" s="86">
        <f>VLOOKUP(C76,'[12]SP AGGREGATO € unità  '!$C$5:$FI$287,157,0)</f>
        <v>0</v>
      </c>
      <c r="N76" s="85"/>
      <c r="O76" s="87">
        <f t="shared" si="10"/>
        <v>0</v>
      </c>
      <c r="P76" s="85"/>
      <c r="Q76" s="84">
        <f>VLOOKUP(C76,'[12]SP AGGREGATO € unità  '!$C$5:$ES$287,143,0)</f>
        <v>0</v>
      </c>
      <c r="R76" s="85"/>
      <c r="S76" s="86">
        <f>VLOOKUP(C76,'[12]SP AGGREGATO € unità  '!$C$5:$EW$287,151,0)</f>
        <v>0</v>
      </c>
      <c r="T76" s="85"/>
      <c r="U76" s="72">
        <f>VLOOKUP(C76,'[12]SP AGGREGATO € unità  '!C76:FE358,159,0)</f>
        <v>0</v>
      </c>
      <c r="V76" s="85"/>
      <c r="W76" s="87">
        <f t="shared" si="11"/>
        <v>0</v>
      </c>
      <c r="X76" s="85"/>
      <c r="Y76" s="86">
        <f t="shared" si="12"/>
        <v>0</v>
      </c>
      <c r="Z76" s="85"/>
      <c r="AA76" s="86">
        <f t="shared" si="13"/>
        <v>0</v>
      </c>
      <c r="AB76" s="85"/>
      <c r="AC76" s="86">
        <f t="shared" si="8"/>
        <v>0</v>
      </c>
      <c r="AD76" s="85"/>
      <c r="AE76" s="87">
        <f t="shared" si="9"/>
        <v>0</v>
      </c>
      <c r="AF76" s="83"/>
      <c r="AG76" s="90">
        <f t="shared" si="14"/>
        <v>0</v>
      </c>
      <c r="AH76" s="83"/>
      <c r="AI76" s="91"/>
      <c r="AJ76" s="83"/>
      <c r="AK76" s="91"/>
      <c r="AL76" s="83"/>
      <c r="AM76" s="90">
        <f t="shared" si="15"/>
        <v>0</v>
      </c>
    </row>
    <row r="77" spans="1:39" ht="11.25" customHeight="1" outlineLevel="1">
      <c r="A77" s="79"/>
      <c r="B77" s="80" t="s">
        <v>201</v>
      </c>
      <c r="C77" s="81" t="s">
        <v>202</v>
      </c>
      <c r="D77" s="80"/>
      <c r="E77" s="93" t="s">
        <v>203</v>
      </c>
      <c r="F77" s="45" t="s">
        <v>202</v>
      </c>
      <c r="G77" s="46" t="s">
        <v>201</v>
      </c>
      <c r="H77" s="83"/>
      <c r="I77" s="84">
        <f>VLOOKUP(C77,'[12]SP AGGREGATO € unità  '!$C$5:$ES$287,141,0)</f>
        <v>0</v>
      </c>
      <c r="J77" s="85"/>
      <c r="K77" s="86">
        <f>VLOOKUP(C77,'[12]SP AGGREGATO € unità  '!$C$5:$FA$287,149,0)</f>
        <v>0</v>
      </c>
      <c r="L77" s="85"/>
      <c r="M77" s="86">
        <f>VLOOKUP(C77,'[12]SP AGGREGATO € unità  '!$C$5:$FI$287,157,0)</f>
        <v>0</v>
      </c>
      <c r="N77" s="85"/>
      <c r="O77" s="87">
        <f t="shared" si="10"/>
        <v>0</v>
      </c>
      <c r="P77" s="85"/>
      <c r="Q77" s="84">
        <f>VLOOKUP(C77,'[12]SP AGGREGATO € unità  '!$C$5:$ES$287,143,0)</f>
        <v>0</v>
      </c>
      <c r="R77" s="85"/>
      <c r="S77" s="86">
        <f>VLOOKUP(C77,'[12]SP AGGREGATO € unità  '!$C$5:$EW$287,151,0)</f>
        <v>0</v>
      </c>
      <c r="T77" s="85"/>
      <c r="U77" s="72">
        <f>VLOOKUP(C77,'[12]SP AGGREGATO € unità  '!C77:FE359,159,0)</f>
        <v>0</v>
      </c>
      <c r="V77" s="85"/>
      <c r="W77" s="87">
        <f t="shared" si="11"/>
        <v>0</v>
      </c>
      <c r="X77" s="85"/>
      <c r="Y77" s="86">
        <f t="shared" si="12"/>
        <v>0</v>
      </c>
      <c r="Z77" s="85"/>
      <c r="AA77" s="86">
        <f t="shared" si="13"/>
        <v>0</v>
      </c>
      <c r="AB77" s="85"/>
      <c r="AC77" s="86">
        <f t="shared" si="8"/>
        <v>0</v>
      </c>
      <c r="AD77" s="85"/>
      <c r="AE77" s="87">
        <f t="shared" si="9"/>
        <v>0</v>
      </c>
      <c r="AF77" s="83"/>
      <c r="AG77" s="90">
        <f t="shared" si="14"/>
        <v>0</v>
      </c>
      <c r="AH77" s="83"/>
      <c r="AI77" s="91"/>
      <c r="AJ77" s="83"/>
      <c r="AK77" s="91"/>
      <c r="AL77" s="83"/>
      <c r="AM77" s="90">
        <f t="shared" si="15"/>
        <v>0</v>
      </c>
    </row>
    <row r="78" spans="1:39" ht="11.25" customHeight="1" outlineLevel="1">
      <c r="A78" s="79"/>
      <c r="B78" s="80" t="s">
        <v>204</v>
      </c>
      <c r="C78" s="81" t="s">
        <v>205</v>
      </c>
      <c r="D78" s="80"/>
      <c r="E78" s="93" t="s">
        <v>206</v>
      </c>
      <c r="F78" s="45" t="s">
        <v>205</v>
      </c>
      <c r="G78" s="46" t="s">
        <v>204</v>
      </c>
      <c r="H78" s="83"/>
      <c r="I78" s="84">
        <f>VLOOKUP(C78,'[12]SP AGGREGATO € unità  '!$C$5:$ES$287,141,0)</f>
        <v>0</v>
      </c>
      <c r="J78" s="85"/>
      <c r="K78" s="86">
        <f>VLOOKUP(C78,'[12]SP AGGREGATO € unità  '!$C$5:$FA$287,149,0)</f>
        <v>0</v>
      </c>
      <c r="L78" s="85"/>
      <c r="M78" s="86">
        <f>VLOOKUP(C78,'[12]SP AGGREGATO € unità  '!$C$5:$FI$287,157,0)</f>
        <v>0</v>
      </c>
      <c r="N78" s="85"/>
      <c r="O78" s="87">
        <f t="shared" si="10"/>
        <v>0</v>
      </c>
      <c r="P78" s="85"/>
      <c r="Q78" s="84">
        <f>VLOOKUP(C78,'[12]SP AGGREGATO € unità  '!$C$5:$ES$287,143,0)</f>
        <v>0</v>
      </c>
      <c r="R78" s="85"/>
      <c r="S78" s="86">
        <f>VLOOKUP(C78,'[12]SP AGGREGATO € unità  '!$C$5:$EW$287,151,0)</f>
        <v>0</v>
      </c>
      <c r="T78" s="85"/>
      <c r="U78" s="72">
        <f>VLOOKUP(C78,'[12]SP AGGREGATO € unità  '!C78:FE360,159,0)</f>
        <v>0</v>
      </c>
      <c r="V78" s="85"/>
      <c r="W78" s="87">
        <f t="shared" si="11"/>
        <v>0</v>
      </c>
      <c r="X78" s="85"/>
      <c r="Y78" s="86">
        <f t="shared" si="12"/>
        <v>0</v>
      </c>
      <c r="Z78" s="85"/>
      <c r="AA78" s="86">
        <f t="shared" si="13"/>
        <v>0</v>
      </c>
      <c r="AB78" s="85"/>
      <c r="AC78" s="86">
        <f t="shared" si="8"/>
        <v>0</v>
      </c>
      <c r="AD78" s="85"/>
      <c r="AE78" s="87">
        <f t="shared" si="9"/>
        <v>0</v>
      </c>
      <c r="AF78" s="83"/>
      <c r="AG78" s="90">
        <f t="shared" si="14"/>
        <v>0</v>
      </c>
      <c r="AH78" s="83"/>
      <c r="AI78" s="91"/>
      <c r="AJ78" s="83"/>
      <c r="AK78" s="91"/>
      <c r="AL78" s="83"/>
      <c r="AM78" s="90">
        <f t="shared" si="15"/>
        <v>0</v>
      </c>
    </row>
    <row r="79" spans="1:39" ht="11.25" customHeight="1" outlineLevel="1" collapsed="1">
      <c r="A79" s="79"/>
      <c r="B79" s="80" t="s">
        <v>207</v>
      </c>
      <c r="C79" s="81" t="s">
        <v>208</v>
      </c>
      <c r="D79" s="80"/>
      <c r="E79" s="100" t="s">
        <v>209</v>
      </c>
      <c r="F79" s="45" t="s">
        <v>208</v>
      </c>
      <c r="G79" s="46" t="s">
        <v>207</v>
      </c>
      <c r="H79" s="83"/>
      <c r="I79" s="84">
        <f>VLOOKUP(C79,'[12]SP AGGREGATO € unità  '!$C$5:$ES$287,141,0)</f>
        <v>0</v>
      </c>
      <c r="J79" s="85"/>
      <c r="K79" s="86">
        <f>VLOOKUP(C79,'[12]SP AGGREGATO € unità  '!$C$5:$FA$287,149,0)</f>
        <v>0</v>
      </c>
      <c r="L79" s="85"/>
      <c r="M79" s="86">
        <f>VLOOKUP(C79,'[12]SP AGGREGATO € unità  '!$C$5:$FI$287,157,0)</f>
        <v>0</v>
      </c>
      <c r="N79" s="85"/>
      <c r="O79" s="87">
        <f t="shared" si="10"/>
        <v>0</v>
      </c>
      <c r="P79" s="85"/>
      <c r="Q79" s="84">
        <f>VLOOKUP(C79,'[12]SP AGGREGATO € unità  '!$C$5:$ES$287,143,0)</f>
        <v>0</v>
      </c>
      <c r="R79" s="85"/>
      <c r="S79" s="86">
        <f>VLOOKUP(C79,'[12]SP AGGREGATO € unità  '!$C$5:$EW$287,151,0)</f>
        <v>0</v>
      </c>
      <c r="T79" s="85"/>
      <c r="U79" s="72">
        <f>VLOOKUP(C79,'[12]SP AGGREGATO € unità  '!C79:FE361,159,0)</f>
        <v>0</v>
      </c>
      <c r="V79" s="85"/>
      <c r="W79" s="87">
        <f t="shared" si="11"/>
        <v>0</v>
      </c>
      <c r="X79" s="85"/>
      <c r="Y79" s="86">
        <f t="shared" si="12"/>
        <v>0</v>
      </c>
      <c r="Z79" s="85"/>
      <c r="AA79" s="86">
        <f t="shared" si="13"/>
        <v>0</v>
      </c>
      <c r="AB79" s="85"/>
      <c r="AC79" s="86">
        <f t="shared" si="8"/>
        <v>0</v>
      </c>
      <c r="AD79" s="85"/>
      <c r="AE79" s="87">
        <f t="shared" si="9"/>
        <v>0</v>
      </c>
      <c r="AF79" s="83"/>
      <c r="AG79" s="90">
        <f t="shared" si="14"/>
        <v>0</v>
      </c>
      <c r="AH79" s="83"/>
      <c r="AI79" s="91"/>
      <c r="AJ79" s="83"/>
      <c r="AK79" s="91"/>
      <c r="AL79" s="83"/>
      <c r="AM79" s="90">
        <f t="shared" si="15"/>
        <v>0</v>
      </c>
    </row>
    <row r="80" spans="1:39" ht="11.25" customHeight="1" outlineLevel="1" collapsed="1">
      <c r="A80" s="79"/>
      <c r="B80" s="80" t="s">
        <v>210</v>
      </c>
      <c r="C80" s="81" t="s">
        <v>211</v>
      </c>
      <c r="D80" s="80"/>
      <c r="E80" s="100" t="s">
        <v>212</v>
      </c>
      <c r="F80" s="45" t="s">
        <v>211</v>
      </c>
      <c r="G80" s="46" t="s">
        <v>210</v>
      </c>
      <c r="H80" s="83"/>
      <c r="I80" s="84">
        <f>VLOOKUP(C80,'[12]SP AGGREGATO € unità  '!$C$5:$ES$287,141,0)</f>
        <v>0</v>
      </c>
      <c r="J80" s="85"/>
      <c r="K80" s="86">
        <f>VLOOKUP(C80,'[12]SP AGGREGATO € unità  '!$C$5:$FA$287,149,0)</f>
        <v>0</v>
      </c>
      <c r="L80" s="85"/>
      <c r="M80" s="86">
        <f>VLOOKUP(C80,'[12]SP AGGREGATO € unità  '!$C$5:$FI$287,157,0)</f>
        <v>0</v>
      </c>
      <c r="N80" s="85"/>
      <c r="O80" s="87">
        <f t="shared" si="10"/>
        <v>0</v>
      </c>
      <c r="P80" s="85"/>
      <c r="Q80" s="84">
        <f>VLOOKUP(C80,'[12]SP AGGREGATO € unità  '!$C$5:$ES$287,143,0)</f>
        <v>0</v>
      </c>
      <c r="R80" s="85"/>
      <c r="S80" s="86">
        <f>VLOOKUP(C80,'[12]SP AGGREGATO € unità  '!$C$5:$EW$287,151,0)</f>
        <v>0</v>
      </c>
      <c r="T80" s="85"/>
      <c r="U80" s="72">
        <f>VLOOKUP(C80,'[12]SP AGGREGATO € unità  '!C80:FE362,159,0)</f>
        <v>0</v>
      </c>
      <c r="V80" s="85"/>
      <c r="W80" s="87">
        <f t="shared" si="11"/>
        <v>0</v>
      </c>
      <c r="X80" s="85"/>
      <c r="Y80" s="86">
        <f t="shared" si="12"/>
        <v>0</v>
      </c>
      <c r="Z80" s="85"/>
      <c r="AA80" s="86">
        <f t="shared" si="13"/>
        <v>0</v>
      </c>
      <c r="AB80" s="85"/>
      <c r="AC80" s="86">
        <f t="shared" si="8"/>
        <v>0</v>
      </c>
      <c r="AD80" s="85"/>
      <c r="AE80" s="87">
        <f t="shared" si="9"/>
        <v>0</v>
      </c>
      <c r="AF80" s="83"/>
      <c r="AG80" s="90">
        <f t="shared" si="14"/>
        <v>0</v>
      </c>
      <c r="AH80" s="83"/>
      <c r="AI80" s="91"/>
      <c r="AJ80" s="83"/>
      <c r="AK80" s="91"/>
      <c r="AL80" s="83"/>
      <c r="AM80" s="90">
        <f t="shared" si="15"/>
        <v>0</v>
      </c>
    </row>
    <row r="81" spans="1:39" ht="11.25" customHeight="1" outlineLevel="1">
      <c r="A81" s="79"/>
      <c r="B81" s="80" t="s">
        <v>213</v>
      </c>
      <c r="C81" s="81" t="s">
        <v>214</v>
      </c>
      <c r="D81" s="80"/>
      <c r="E81" s="100" t="s">
        <v>215</v>
      </c>
      <c r="F81" s="45" t="s">
        <v>214</v>
      </c>
      <c r="G81" s="46" t="s">
        <v>213</v>
      </c>
      <c r="H81" s="83"/>
      <c r="I81" s="84">
        <f>VLOOKUP(C81,'[12]SP AGGREGATO € unità  '!$C$5:$ES$287,141,0)</f>
        <v>0</v>
      </c>
      <c r="J81" s="85"/>
      <c r="K81" s="86">
        <f>VLOOKUP(C81,'[12]SP AGGREGATO € unità  '!$C$5:$FA$287,149,0)</f>
        <v>0</v>
      </c>
      <c r="L81" s="85"/>
      <c r="M81" s="86">
        <f>VLOOKUP(C81,'[12]SP AGGREGATO € unità  '!$C$5:$FI$287,157,0)</f>
        <v>0</v>
      </c>
      <c r="N81" s="85"/>
      <c r="O81" s="87">
        <f t="shared" si="10"/>
        <v>0</v>
      </c>
      <c r="P81" s="85"/>
      <c r="Q81" s="84">
        <f>VLOOKUP(C81,'[12]SP AGGREGATO € unità  '!$C$5:$ES$287,143,0)</f>
        <v>0</v>
      </c>
      <c r="R81" s="85"/>
      <c r="S81" s="86">
        <f>VLOOKUP(C81,'[12]SP AGGREGATO € unità  '!$C$5:$EW$287,151,0)</f>
        <v>0</v>
      </c>
      <c r="T81" s="85"/>
      <c r="U81" s="72">
        <f>VLOOKUP(C81,'[12]SP AGGREGATO € unità  '!C81:FE363,159,0)</f>
        <v>0</v>
      </c>
      <c r="V81" s="85"/>
      <c r="W81" s="87">
        <f t="shared" si="11"/>
        <v>0</v>
      </c>
      <c r="X81" s="85"/>
      <c r="Y81" s="86">
        <f t="shared" si="12"/>
        <v>0</v>
      </c>
      <c r="Z81" s="85"/>
      <c r="AA81" s="86">
        <f t="shared" si="13"/>
        <v>0</v>
      </c>
      <c r="AB81" s="85"/>
      <c r="AC81" s="86">
        <f t="shared" si="8"/>
        <v>0</v>
      </c>
      <c r="AD81" s="85"/>
      <c r="AE81" s="87">
        <f t="shared" si="9"/>
        <v>0</v>
      </c>
      <c r="AF81" s="83"/>
      <c r="AG81" s="90">
        <f t="shared" si="14"/>
        <v>0</v>
      </c>
      <c r="AH81" s="83"/>
      <c r="AI81" s="91"/>
      <c r="AJ81" s="83"/>
      <c r="AK81" s="91"/>
      <c r="AL81" s="83"/>
      <c r="AM81" s="90">
        <f t="shared" si="15"/>
        <v>0</v>
      </c>
    </row>
    <row r="82" spans="1:39" ht="11.25" customHeight="1" outlineLevel="1" collapsed="1">
      <c r="A82" s="79"/>
      <c r="B82" s="80" t="s">
        <v>216</v>
      </c>
      <c r="C82" s="95" t="s">
        <v>217</v>
      </c>
      <c r="D82" s="80"/>
      <c r="E82" s="105" t="s">
        <v>218</v>
      </c>
      <c r="F82" s="45" t="s">
        <v>217</v>
      </c>
      <c r="G82" s="46" t="s">
        <v>216</v>
      </c>
      <c r="H82" s="83"/>
      <c r="I82" s="97">
        <f>VLOOKUP(C82,'[12]SP AGGREGATO € unità  '!$C$5:$ES$287,141,0)</f>
        <v>0</v>
      </c>
      <c r="J82" s="85"/>
      <c r="K82" s="97">
        <f>VLOOKUP(C82,'[12]SP AGGREGATO € unità  '!$C$5:$FA$287,149,0)</f>
        <v>0</v>
      </c>
      <c r="L82" s="85"/>
      <c r="M82" s="97">
        <f>VLOOKUP(C82,'[12]SP AGGREGATO € unità  '!$C$5:$FI$287,157,0)</f>
        <v>0</v>
      </c>
      <c r="N82" s="85"/>
      <c r="O82" s="98">
        <f t="shared" si="10"/>
        <v>0</v>
      </c>
      <c r="P82" s="85"/>
      <c r="Q82" s="97">
        <f>VLOOKUP(C82,'[12]SP AGGREGATO € unità  '!$C$5:$ES$287,143,0)</f>
        <v>0</v>
      </c>
      <c r="R82" s="85"/>
      <c r="S82" s="97">
        <f>VLOOKUP(C82,'[12]SP AGGREGATO € unità  '!$C$5:$EW$287,151,0)</f>
        <v>0</v>
      </c>
      <c r="T82" s="85"/>
      <c r="U82" s="72">
        <f>VLOOKUP(C82,'[12]SP AGGREGATO € unità  '!C82:FE364,159,0)</f>
        <v>0</v>
      </c>
      <c r="V82" s="85"/>
      <c r="W82" s="98">
        <f t="shared" si="11"/>
        <v>0</v>
      </c>
      <c r="X82" s="85"/>
      <c r="Y82" s="97">
        <f t="shared" si="12"/>
        <v>0</v>
      </c>
      <c r="Z82" s="85"/>
      <c r="AA82" s="97">
        <f t="shared" si="13"/>
        <v>0</v>
      </c>
      <c r="AB82" s="85"/>
      <c r="AC82" s="86">
        <f t="shared" si="8"/>
        <v>0</v>
      </c>
      <c r="AD82" s="85"/>
      <c r="AE82" s="98">
        <f t="shared" si="9"/>
        <v>0</v>
      </c>
      <c r="AF82" s="83"/>
      <c r="AG82" s="99">
        <f t="shared" si="14"/>
        <v>0</v>
      </c>
      <c r="AH82" s="83"/>
      <c r="AI82" s="91"/>
      <c r="AJ82" s="83"/>
      <c r="AK82" s="91"/>
      <c r="AL82" s="83"/>
      <c r="AM82" s="99">
        <f t="shared" si="15"/>
        <v>0</v>
      </c>
    </row>
    <row r="83" spans="1:39" s="56" customFormat="1" ht="11.25" customHeight="1" outlineLevel="1">
      <c r="A83" s="106"/>
      <c r="B83" s="43" t="s">
        <v>219</v>
      </c>
      <c r="C83" s="107" t="s">
        <v>220</v>
      </c>
      <c r="D83" s="43"/>
      <c r="E83" s="44" t="s">
        <v>221</v>
      </c>
      <c r="F83" s="45" t="s">
        <v>220</v>
      </c>
      <c r="G83" s="46" t="s">
        <v>219</v>
      </c>
      <c r="H83" s="47"/>
      <c r="I83" s="108">
        <f>VLOOKUP(C83,'[12]SP AGGREGATO € unità  '!$C$5:$ES$287,141,0)</f>
        <v>209495552.74295402</v>
      </c>
      <c r="J83" s="49"/>
      <c r="K83" s="61">
        <f>VLOOKUP(C83,'[12]SP AGGREGATO € unità  '!$C$5:$FA$287,149,0)</f>
        <v>471611285.15939999</v>
      </c>
      <c r="L83" s="49"/>
      <c r="M83" s="61">
        <f>VLOOKUP(C83,'[12]SP AGGREGATO € unità  '!$C$5:$FI$287,157,0)</f>
        <v>-180013838.47000003</v>
      </c>
      <c r="N83" s="49"/>
      <c r="O83" s="62">
        <f t="shared" si="10"/>
        <v>501092999.43235397</v>
      </c>
      <c r="P83" s="49"/>
      <c r="Q83" s="108">
        <f>VLOOKUP(C83,'[12]SP AGGREGATO € unità  '!$C$5:$ES$287,143,0)</f>
        <v>207752299.20999998</v>
      </c>
      <c r="R83" s="49"/>
      <c r="S83" s="61">
        <f>VLOOKUP(C83,'[12]SP AGGREGATO € unità  '!$C$5:$EW$287,151,0)</f>
        <v>500859833.91939998</v>
      </c>
      <c r="T83" s="49"/>
      <c r="U83" s="61">
        <f>VLOOKUP(C83,'[12]SP AGGREGATO € unità  '!C82:FE364,159,0)</f>
        <v>-189637914.84999996</v>
      </c>
      <c r="V83" s="49"/>
      <c r="W83" s="62">
        <f t="shared" si="11"/>
        <v>518974218.27940005</v>
      </c>
      <c r="X83" s="49"/>
      <c r="Y83" s="61">
        <f t="shared" si="12"/>
        <v>1743253.5329540372</v>
      </c>
      <c r="Z83" s="49"/>
      <c r="AA83" s="61">
        <f t="shared" si="13"/>
        <v>-29248548.75999999</v>
      </c>
      <c r="AB83" s="49"/>
      <c r="AC83" s="61">
        <f t="shared" si="8"/>
        <v>30991802.292954028</v>
      </c>
      <c r="AD83" s="49"/>
      <c r="AE83" s="62">
        <f t="shared" si="9"/>
        <v>-17881218.847046077</v>
      </c>
      <c r="AF83" s="47"/>
      <c r="AG83" s="109">
        <f t="shared" si="14"/>
        <v>8.3910192069254711E-3</v>
      </c>
      <c r="AH83" s="47"/>
      <c r="AI83" s="64"/>
      <c r="AJ83" s="47"/>
      <c r="AK83" s="64"/>
      <c r="AL83" s="47"/>
      <c r="AM83" s="109">
        <f t="shared" si="15"/>
        <v>-3.4454927079671169E-2</v>
      </c>
    </row>
    <row r="84" spans="1:39" s="56" customFormat="1" ht="11.25" customHeight="1" outlineLevel="1">
      <c r="A84" s="106"/>
      <c r="B84" s="43"/>
      <c r="C84" s="57"/>
      <c r="D84" s="43"/>
      <c r="E84" s="58" t="s">
        <v>13</v>
      </c>
      <c r="F84" s="45"/>
      <c r="G84" s="46"/>
      <c r="H84" s="47"/>
      <c r="I84" s="59"/>
      <c r="J84" s="49"/>
      <c r="K84" s="60"/>
      <c r="L84" s="49"/>
      <c r="M84" s="61"/>
      <c r="N84" s="49"/>
      <c r="O84" s="62"/>
      <c r="P84" s="49"/>
      <c r="Q84" s="59"/>
      <c r="R84" s="49"/>
      <c r="S84" s="60"/>
      <c r="T84" s="49"/>
      <c r="U84" s="61"/>
      <c r="V84" s="49"/>
      <c r="W84" s="62"/>
      <c r="X84" s="49"/>
      <c r="Y84" s="60"/>
      <c r="Z84" s="49"/>
      <c r="AA84" s="60"/>
      <c r="AB84" s="49"/>
      <c r="AC84" s="61"/>
      <c r="AD84" s="49"/>
      <c r="AE84" s="62"/>
      <c r="AF84" s="47"/>
      <c r="AG84" s="63"/>
      <c r="AH84" s="47"/>
      <c r="AI84" s="64"/>
      <c r="AJ84" s="47"/>
      <c r="AK84" s="64"/>
      <c r="AL84" s="47"/>
      <c r="AM84" s="63"/>
    </row>
    <row r="85" spans="1:39" s="78" customFormat="1" ht="11.25" customHeight="1" outlineLevel="1">
      <c r="A85" s="65"/>
      <c r="B85" s="66" t="s">
        <v>222</v>
      </c>
      <c r="C85" s="67" t="s">
        <v>223</v>
      </c>
      <c r="D85" s="66"/>
      <c r="E85" s="68" t="s">
        <v>224</v>
      </c>
      <c r="F85" s="45" t="s">
        <v>223</v>
      </c>
      <c r="G85" s="46" t="s">
        <v>222</v>
      </c>
      <c r="H85" s="69"/>
      <c r="I85" s="70">
        <f>VLOOKUP(C85,'[12]SP AGGREGATO € unità  '!$C$5:$ES$287,141,0)</f>
        <v>11046815.792953992</v>
      </c>
      <c r="J85" s="71"/>
      <c r="K85" s="72">
        <f>VLOOKUP(C85,'[12]SP AGGREGATO € unità  '!$C$5:$FA$287,149,0)</f>
        <v>0</v>
      </c>
      <c r="L85" s="71"/>
      <c r="M85" s="72">
        <f>VLOOKUP(C85,'[12]SP AGGREGATO € unità  '!$C$5:$FI$287,157,0)</f>
        <v>0</v>
      </c>
      <c r="N85" s="71"/>
      <c r="O85" s="73">
        <f t="shared" si="10"/>
        <v>11046815.792953992</v>
      </c>
      <c r="P85" s="71"/>
      <c r="Q85" s="70">
        <f>VLOOKUP(C85,'[12]SP AGGREGATO € unità  '!$C$5:$ES$287,143,0)</f>
        <v>10311889.42</v>
      </c>
      <c r="R85" s="71"/>
      <c r="S85" s="72">
        <f>VLOOKUP(C85,'[12]SP AGGREGATO € unità  '!$C$5:$EW$287,151,0)</f>
        <v>0</v>
      </c>
      <c r="T85" s="71"/>
      <c r="U85" s="72">
        <f>VLOOKUP(C85,'[12]SP AGGREGATO € unità  '!C84:FE366,159,0)</f>
        <v>0</v>
      </c>
      <c r="V85" s="71"/>
      <c r="W85" s="73">
        <f t="shared" si="11"/>
        <v>10311889.42</v>
      </c>
      <c r="X85" s="71"/>
      <c r="Y85" s="72">
        <f t="shared" si="12"/>
        <v>734926.37295399234</v>
      </c>
      <c r="Z85" s="71"/>
      <c r="AA85" s="72">
        <f t="shared" si="13"/>
        <v>0</v>
      </c>
      <c r="AB85" s="71"/>
      <c r="AC85" s="72">
        <f>Y85-AA85</f>
        <v>734926.37295399234</v>
      </c>
      <c r="AD85" s="71"/>
      <c r="AE85" s="73">
        <f>+O85-W85</f>
        <v>734926.37295399234</v>
      </c>
      <c r="AF85" s="69"/>
      <c r="AG85" s="76">
        <f t="shared" si="14"/>
        <v>7.1269807405866498E-2</v>
      </c>
      <c r="AH85" s="69"/>
      <c r="AI85" s="77"/>
      <c r="AJ85" s="69"/>
      <c r="AK85" s="77"/>
      <c r="AL85" s="69"/>
      <c r="AM85" s="76">
        <f t="shared" si="15"/>
        <v>7.1269807405866498E-2</v>
      </c>
    </row>
    <row r="86" spans="1:39" ht="11.25" customHeight="1" outlineLevel="1">
      <c r="A86" s="79"/>
      <c r="B86" s="80" t="s">
        <v>225</v>
      </c>
      <c r="C86" s="81" t="s">
        <v>226</v>
      </c>
      <c r="D86" s="80"/>
      <c r="E86" s="82" t="s">
        <v>227</v>
      </c>
      <c r="F86" s="45" t="s">
        <v>226</v>
      </c>
      <c r="G86" s="46" t="s">
        <v>225</v>
      </c>
      <c r="H86" s="83"/>
      <c r="I86" s="84">
        <f>VLOOKUP(C86,'[12]SP AGGREGATO € unità  '!$C$5:$ES$287,141,0)</f>
        <v>10852208.102953993</v>
      </c>
      <c r="J86" s="85"/>
      <c r="K86" s="86">
        <f>VLOOKUP(C86,'[12]SP AGGREGATO € unità  '!$C$5:$FA$287,149,0)</f>
        <v>0</v>
      </c>
      <c r="L86" s="85"/>
      <c r="M86" s="86">
        <f>VLOOKUP(C86,'[12]SP AGGREGATO € unità  '!$C$5:$FI$287,157,0)</f>
        <v>0</v>
      </c>
      <c r="N86" s="85"/>
      <c r="O86" s="87">
        <f t="shared" si="10"/>
        <v>10852208.102953993</v>
      </c>
      <c r="P86" s="85"/>
      <c r="Q86" s="84">
        <f>VLOOKUP(C86,'[12]SP AGGREGATO € unità  '!$C$5:$ES$287,143,0)</f>
        <v>10122425</v>
      </c>
      <c r="R86" s="85"/>
      <c r="S86" s="86">
        <f>VLOOKUP(C86,'[12]SP AGGREGATO € unità  '!$C$5:$EW$287,151,0)</f>
        <v>0</v>
      </c>
      <c r="T86" s="85"/>
      <c r="U86" s="72">
        <f>VLOOKUP(C86,'[12]SP AGGREGATO € unità  '!C85:FE367,159,0)</f>
        <v>0</v>
      </c>
      <c r="V86" s="85"/>
      <c r="W86" s="87">
        <f t="shared" si="11"/>
        <v>10122425</v>
      </c>
      <c r="X86" s="85"/>
      <c r="Y86" s="86">
        <f t="shared" si="12"/>
        <v>729783.10295399278</v>
      </c>
      <c r="Z86" s="85"/>
      <c r="AA86" s="86">
        <f t="shared" si="13"/>
        <v>0</v>
      </c>
      <c r="AB86" s="85"/>
      <c r="AC86" s="86">
        <f t="shared" si="8"/>
        <v>729783.10295399278</v>
      </c>
      <c r="AD86" s="85"/>
      <c r="AE86" s="87">
        <f t="shared" si="9"/>
        <v>729783.10295399278</v>
      </c>
      <c r="AF86" s="83"/>
      <c r="AG86" s="90">
        <f t="shared" si="14"/>
        <v>7.2095678945904046E-2</v>
      </c>
      <c r="AH86" s="83"/>
      <c r="AI86" s="91"/>
      <c r="AJ86" s="83"/>
      <c r="AK86" s="91"/>
      <c r="AL86" s="83"/>
      <c r="AM86" s="90">
        <f t="shared" si="15"/>
        <v>7.2095678945904046E-2</v>
      </c>
    </row>
    <row r="87" spans="1:39" ht="11.25" customHeight="1" outlineLevel="1">
      <c r="A87" s="79"/>
      <c r="B87" s="80" t="s">
        <v>228</v>
      </c>
      <c r="C87" s="81" t="s">
        <v>229</v>
      </c>
      <c r="D87" s="80"/>
      <c r="E87" s="93" t="s">
        <v>230</v>
      </c>
      <c r="F87" s="45" t="s">
        <v>229</v>
      </c>
      <c r="G87" s="46" t="s">
        <v>228</v>
      </c>
      <c r="H87" s="83"/>
      <c r="I87" s="84">
        <f>VLOOKUP(C87,'[12]SP AGGREGATO € unità  '!$C$5:$ES$287,141,0)</f>
        <v>3785590.7800000003</v>
      </c>
      <c r="J87" s="85"/>
      <c r="K87" s="86">
        <f>VLOOKUP(C87,'[12]SP AGGREGATO € unità  '!$C$5:$FA$287,149,0)</f>
        <v>0</v>
      </c>
      <c r="L87" s="85"/>
      <c r="M87" s="86">
        <f>VLOOKUP(C87,'[12]SP AGGREGATO € unità  '!$C$5:$FI$287,157,0)</f>
        <v>0</v>
      </c>
      <c r="N87" s="85"/>
      <c r="O87" s="87">
        <f t="shared" si="10"/>
        <v>3785590.7800000003</v>
      </c>
      <c r="P87" s="85"/>
      <c r="Q87" s="84">
        <f>VLOOKUP(C87,'[12]SP AGGREGATO € unità  '!$C$5:$ES$287,143,0)</f>
        <v>4046686</v>
      </c>
      <c r="R87" s="85"/>
      <c r="S87" s="86">
        <f>VLOOKUP(C87,'[12]SP AGGREGATO € unità  '!$C$5:$EW$287,151,0)</f>
        <v>0</v>
      </c>
      <c r="T87" s="85"/>
      <c r="U87" s="72">
        <f>VLOOKUP(C87,'[12]SP AGGREGATO € unità  '!C86:FE368,159,0)</f>
        <v>0</v>
      </c>
      <c r="V87" s="85"/>
      <c r="W87" s="87">
        <f t="shared" si="11"/>
        <v>4046686</v>
      </c>
      <c r="X87" s="85"/>
      <c r="Y87" s="86">
        <f t="shared" si="12"/>
        <v>-261095.21999999974</v>
      </c>
      <c r="Z87" s="85"/>
      <c r="AA87" s="86">
        <f t="shared" si="13"/>
        <v>0</v>
      </c>
      <c r="AB87" s="85"/>
      <c r="AC87" s="86">
        <f t="shared" si="8"/>
        <v>-261095.21999999974</v>
      </c>
      <c r="AD87" s="85"/>
      <c r="AE87" s="87">
        <f t="shared" si="9"/>
        <v>-261095.21999999974</v>
      </c>
      <c r="AF87" s="83"/>
      <c r="AG87" s="90">
        <f t="shared" si="14"/>
        <v>-6.4520751054072331E-2</v>
      </c>
      <c r="AH87" s="83"/>
      <c r="AI87" s="91"/>
      <c r="AJ87" s="83"/>
      <c r="AK87" s="91"/>
      <c r="AL87" s="83"/>
      <c r="AM87" s="90">
        <f t="shared" si="15"/>
        <v>-6.4520751054072331E-2</v>
      </c>
    </row>
    <row r="88" spans="1:39" ht="11.25" customHeight="1" outlineLevel="1">
      <c r="A88" s="79"/>
      <c r="B88" s="80" t="s">
        <v>231</v>
      </c>
      <c r="C88" s="81" t="s">
        <v>232</v>
      </c>
      <c r="D88" s="80"/>
      <c r="E88" s="93" t="s">
        <v>233</v>
      </c>
      <c r="F88" s="45" t="s">
        <v>232</v>
      </c>
      <c r="G88" s="46" t="s">
        <v>231</v>
      </c>
      <c r="H88" s="83"/>
      <c r="I88" s="84">
        <f>VLOOKUP(C88,'[12]SP AGGREGATO € unità  '!$C$5:$ES$287,141,0)</f>
        <v>0</v>
      </c>
      <c r="J88" s="85"/>
      <c r="K88" s="86">
        <f>VLOOKUP(C88,'[12]SP AGGREGATO € unità  '!$C$5:$FA$287,149,0)</f>
        <v>0</v>
      </c>
      <c r="L88" s="85"/>
      <c r="M88" s="86">
        <f>VLOOKUP(C88,'[12]SP AGGREGATO € unità  '!$C$5:$FI$287,157,0)</f>
        <v>0</v>
      </c>
      <c r="N88" s="85"/>
      <c r="O88" s="87">
        <f t="shared" si="10"/>
        <v>0</v>
      </c>
      <c r="P88" s="85"/>
      <c r="Q88" s="84">
        <f>VLOOKUP(C88,'[12]SP AGGREGATO € unità  '!$C$5:$ES$287,143,0)</f>
        <v>0</v>
      </c>
      <c r="R88" s="85"/>
      <c r="S88" s="86">
        <f>VLOOKUP(C88,'[12]SP AGGREGATO € unità  '!$C$5:$EW$287,151,0)</f>
        <v>0</v>
      </c>
      <c r="T88" s="85"/>
      <c r="U88" s="72">
        <f>VLOOKUP(C88,'[12]SP AGGREGATO € unità  '!C87:FE369,159,0)</f>
        <v>0</v>
      </c>
      <c r="V88" s="85"/>
      <c r="W88" s="87">
        <f t="shared" si="11"/>
        <v>0</v>
      </c>
      <c r="X88" s="85"/>
      <c r="Y88" s="86">
        <f t="shared" si="12"/>
        <v>0</v>
      </c>
      <c r="Z88" s="85"/>
      <c r="AA88" s="86">
        <f t="shared" si="13"/>
        <v>0</v>
      </c>
      <c r="AB88" s="85"/>
      <c r="AC88" s="86">
        <f t="shared" si="8"/>
        <v>0</v>
      </c>
      <c r="AD88" s="85"/>
      <c r="AE88" s="87">
        <f t="shared" si="9"/>
        <v>0</v>
      </c>
      <c r="AF88" s="83"/>
      <c r="AG88" s="90">
        <f t="shared" si="14"/>
        <v>0</v>
      </c>
      <c r="AH88" s="83"/>
      <c r="AI88" s="91"/>
      <c r="AJ88" s="83"/>
      <c r="AK88" s="91"/>
      <c r="AL88" s="83"/>
      <c r="AM88" s="90">
        <f t="shared" si="15"/>
        <v>0</v>
      </c>
    </row>
    <row r="89" spans="1:39" ht="11.25" customHeight="1" outlineLevel="1">
      <c r="A89" s="79"/>
      <c r="B89" s="110" t="s">
        <v>234</v>
      </c>
      <c r="C89" s="81" t="s">
        <v>235</v>
      </c>
      <c r="D89" s="80"/>
      <c r="E89" s="93" t="s">
        <v>236</v>
      </c>
      <c r="F89" s="45" t="s">
        <v>235</v>
      </c>
      <c r="G89" s="46" t="s">
        <v>234</v>
      </c>
      <c r="H89" s="83"/>
      <c r="I89" s="84">
        <f>VLOOKUP(C89,'[12]SP AGGREGATO € unità  '!$C$5:$ES$287,141,0)</f>
        <v>6739567.7929539923</v>
      </c>
      <c r="J89" s="85"/>
      <c r="K89" s="86">
        <f>VLOOKUP(C89,'[12]SP AGGREGATO € unità  '!$C$5:$FA$287,149,0)</f>
        <v>0</v>
      </c>
      <c r="L89" s="85"/>
      <c r="M89" s="86">
        <f>VLOOKUP(C89,'[12]SP AGGREGATO € unità  '!$C$5:$FI$287,157,0)</f>
        <v>0</v>
      </c>
      <c r="N89" s="85"/>
      <c r="O89" s="87">
        <f t="shared" si="10"/>
        <v>6739567.7929539923</v>
      </c>
      <c r="P89" s="85"/>
      <c r="Q89" s="84">
        <f>VLOOKUP(C89,'[12]SP AGGREGATO € unità  '!$C$5:$ES$287,143,0)</f>
        <v>5857283</v>
      </c>
      <c r="R89" s="85"/>
      <c r="S89" s="86">
        <f>VLOOKUP(C89,'[12]SP AGGREGATO € unità  '!$C$5:$EW$287,151,0)</f>
        <v>0</v>
      </c>
      <c r="T89" s="85"/>
      <c r="U89" s="72">
        <f>VLOOKUP(C89,'[12]SP AGGREGATO € unità  '!C88:FE370,159,0)</f>
        <v>0</v>
      </c>
      <c r="V89" s="85"/>
      <c r="W89" s="87">
        <f t="shared" si="11"/>
        <v>5857283</v>
      </c>
      <c r="X89" s="85"/>
      <c r="Y89" s="86">
        <f t="shared" si="12"/>
        <v>882284.79295399226</v>
      </c>
      <c r="Z89" s="85"/>
      <c r="AA89" s="86">
        <f t="shared" si="13"/>
        <v>0</v>
      </c>
      <c r="AB89" s="85"/>
      <c r="AC89" s="86">
        <f t="shared" si="8"/>
        <v>882284.79295399226</v>
      </c>
      <c r="AD89" s="85"/>
      <c r="AE89" s="87">
        <f t="shared" si="9"/>
        <v>882284.79295399226</v>
      </c>
      <c r="AF89" s="83"/>
      <c r="AG89" s="90">
        <f t="shared" si="14"/>
        <v>0.1506303849334226</v>
      </c>
      <c r="AH89" s="83"/>
      <c r="AI89" s="91"/>
      <c r="AJ89" s="83"/>
      <c r="AK89" s="91"/>
      <c r="AL89" s="83"/>
      <c r="AM89" s="90">
        <f t="shared" si="15"/>
        <v>0.1506303849334226</v>
      </c>
    </row>
    <row r="90" spans="1:39" ht="11.25" customHeight="1" outlineLevel="1">
      <c r="A90" s="79"/>
      <c r="B90" s="80" t="s">
        <v>231</v>
      </c>
      <c r="C90" s="81" t="s">
        <v>237</v>
      </c>
      <c r="D90" s="80"/>
      <c r="E90" s="93" t="s">
        <v>238</v>
      </c>
      <c r="F90" s="45" t="s">
        <v>237</v>
      </c>
      <c r="G90" s="46" t="s">
        <v>231</v>
      </c>
      <c r="H90" s="83"/>
      <c r="I90" s="111">
        <f>VLOOKUP(C90,'[12]SP AGGREGATO € unità  '!$C$5:$ES$287,141,0)</f>
        <v>18024.709999999995</v>
      </c>
      <c r="J90" s="85"/>
      <c r="K90" s="112">
        <f>VLOOKUP(C90,'[12]SP AGGREGATO € unità  '!$C$5:$FA$287,149,0)</f>
        <v>0</v>
      </c>
      <c r="L90" s="85"/>
      <c r="M90" s="112">
        <f>VLOOKUP(C90,'[12]SP AGGREGATO € unità  '!$C$5:$FI$287,157,0)</f>
        <v>0</v>
      </c>
      <c r="N90" s="113"/>
      <c r="O90" s="114">
        <f t="shared" si="10"/>
        <v>18024.709999999995</v>
      </c>
      <c r="P90" s="85"/>
      <c r="Q90" s="111">
        <f>VLOOKUP(C90,'[12]SP AGGREGATO € unità  '!$C$5:$ES$287,143,0)</f>
        <v>22716</v>
      </c>
      <c r="R90" s="85"/>
      <c r="S90" s="112">
        <f>VLOOKUP(C90,'[12]SP AGGREGATO € unità  '!$C$5:$EW$287,151,0)</f>
        <v>0</v>
      </c>
      <c r="T90" s="85"/>
      <c r="U90" s="72">
        <f>VLOOKUP(C90,'[12]SP AGGREGATO € unità  '!C89:FE371,159,0)</f>
        <v>0</v>
      </c>
      <c r="V90" s="113"/>
      <c r="W90" s="114">
        <f t="shared" si="11"/>
        <v>22716</v>
      </c>
      <c r="X90" s="85"/>
      <c r="Y90" s="112">
        <f t="shared" si="12"/>
        <v>-4691.2900000000045</v>
      </c>
      <c r="Z90" s="85"/>
      <c r="AA90" s="112">
        <f t="shared" si="13"/>
        <v>0</v>
      </c>
      <c r="AB90" s="85"/>
      <c r="AC90" s="112">
        <f t="shared" si="8"/>
        <v>-4691.2900000000045</v>
      </c>
      <c r="AD90" s="113"/>
      <c r="AE90" s="114">
        <f t="shared" si="9"/>
        <v>-4691.2900000000045</v>
      </c>
      <c r="AF90" s="83"/>
      <c r="AG90" s="115">
        <v>0</v>
      </c>
      <c r="AH90" s="83"/>
      <c r="AI90" s="116"/>
      <c r="AJ90" s="83"/>
      <c r="AK90" s="116"/>
      <c r="AL90" s="117"/>
      <c r="AM90" s="115">
        <v>0</v>
      </c>
    </row>
    <row r="91" spans="1:39" ht="11.25" customHeight="1">
      <c r="A91" s="79"/>
      <c r="B91" s="80" t="s">
        <v>231</v>
      </c>
      <c r="C91" s="81" t="s">
        <v>239</v>
      </c>
      <c r="D91" s="66"/>
      <c r="E91" s="93" t="s">
        <v>240</v>
      </c>
      <c r="F91" s="45" t="s">
        <v>239</v>
      </c>
      <c r="G91" s="46" t="s">
        <v>231</v>
      </c>
      <c r="H91" s="83"/>
      <c r="I91" s="84">
        <f>VLOOKUP(C91,'[12]SP AGGREGATO € unità  '!$C$5:$ES$287,141,0)</f>
        <v>593.29000000000008</v>
      </c>
      <c r="J91" s="85"/>
      <c r="K91" s="86">
        <f>VLOOKUP(C91,'[12]SP AGGREGATO € unità  '!$C$5:$FA$287,149,0)</f>
        <v>0</v>
      </c>
      <c r="L91" s="85"/>
      <c r="M91" s="86">
        <f>VLOOKUP(C91,'[12]SP AGGREGATO € unità  '!$C$5:$FI$287,157,0)</f>
        <v>0</v>
      </c>
      <c r="N91" s="85"/>
      <c r="O91" s="87">
        <f t="shared" si="10"/>
        <v>593.29000000000008</v>
      </c>
      <c r="P91" s="85"/>
      <c r="Q91" s="84">
        <f>VLOOKUP(C91,'[12]SP AGGREGATO € unità  '!$C$5:$ES$287,143,0)</f>
        <v>994</v>
      </c>
      <c r="R91" s="85"/>
      <c r="S91" s="86">
        <f>VLOOKUP(C91,'[12]SP AGGREGATO € unità  '!$C$5:$EW$287,151,0)</f>
        <v>0</v>
      </c>
      <c r="T91" s="85"/>
      <c r="U91" s="72">
        <f>VLOOKUP(C91,'[12]SP AGGREGATO € unità  '!C90:FE372,159,0)</f>
        <v>0</v>
      </c>
      <c r="V91" s="85"/>
      <c r="W91" s="87">
        <f t="shared" si="11"/>
        <v>994</v>
      </c>
      <c r="X91" s="85"/>
      <c r="Y91" s="86">
        <f t="shared" si="12"/>
        <v>-400.70999999999992</v>
      </c>
      <c r="Z91" s="85"/>
      <c r="AA91" s="86">
        <f t="shared" si="13"/>
        <v>0</v>
      </c>
      <c r="AB91" s="85"/>
      <c r="AC91" s="86">
        <f t="shared" si="8"/>
        <v>-400.70999999999992</v>
      </c>
      <c r="AD91" s="85"/>
      <c r="AE91" s="87">
        <f t="shared" si="9"/>
        <v>-400.70999999999992</v>
      </c>
      <c r="AF91" s="83"/>
      <c r="AG91" s="90">
        <v>0</v>
      </c>
      <c r="AH91" s="83"/>
      <c r="AI91" s="91"/>
      <c r="AJ91" s="83"/>
      <c r="AK91" s="91"/>
      <c r="AL91" s="83"/>
      <c r="AM91" s="90">
        <v>0</v>
      </c>
    </row>
    <row r="92" spans="1:39" ht="11.25" customHeight="1">
      <c r="A92" s="79"/>
      <c r="B92" s="80" t="s">
        <v>241</v>
      </c>
      <c r="C92" s="81" t="s">
        <v>242</v>
      </c>
      <c r="D92" s="66"/>
      <c r="E92" s="93" t="s">
        <v>243</v>
      </c>
      <c r="F92" s="45" t="s">
        <v>242</v>
      </c>
      <c r="G92" s="46" t="s">
        <v>241</v>
      </c>
      <c r="H92" s="83"/>
      <c r="I92" s="84">
        <f>VLOOKUP(C92,'[12]SP AGGREGATO € unità  '!$C$5:$ES$287,141,0)</f>
        <v>296807.46000000002</v>
      </c>
      <c r="J92" s="85"/>
      <c r="K92" s="86">
        <f>VLOOKUP(C92,'[12]SP AGGREGATO € unità  '!$C$5:$FA$287,149,0)</f>
        <v>0</v>
      </c>
      <c r="L92" s="85"/>
      <c r="M92" s="86">
        <f>VLOOKUP(C92,'[12]SP AGGREGATO € unità  '!$C$5:$FI$287,157,0)</f>
        <v>0</v>
      </c>
      <c r="N92" s="85"/>
      <c r="O92" s="87">
        <f t="shared" si="10"/>
        <v>296807.46000000002</v>
      </c>
      <c r="P92" s="85"/>
      <c r="Q92" s="84">
        <f>VLOOKUP(C92,'[12]SP AGGREGATO € unità  '!$C$5:$ES$287,143,0)</f>
        <v>187020</v>
      </c>
      <c r="R92" s="85"/>
      <c r="S92" s="86">
        <f>VLOOKUP(C92,'[12]SP AGGREGATO € unità  '!$C$5:$EW$287,151,0)</f>
        <v>0</v>
      </c>
      <c r="T92" s="85"/>
      <c r="U92" s="72">
        <f>VLOOKUP(C92,'[12]SP AGGREGATO € unità  '!C91:FE373,159,0)</f>
        <v>0</v>
      </c>
      <c r="V92" s="85"/>
      <c r="W92" s="87">
        <f t="shared" si="11"/>
        <v>187020</v>
      </c>
      <c r="X92" s="85"/>
      <c r="Y92" s="86">
        <f t="shared" si="12"/>
        <v>109787.46000000002</v>
      </c>
      <c r="Z92" s="85"/>
      <c r="AA92" s="86">
        <f t="shared" si="13"/>
        <v>0</v>
      </c>
      <c r="AB92" s="85"/>
      <c r="AC92" s="86">
        <f t="shared" si="8"/>
        <v>109787.46000000002</v>
      </c>
      <c r="AD92" s="85"/>
      <c r="AE92" s="87">
        <f t="shared" si="9"/>
        <v>109787.46000000002</v>
      </c>
      <c r="AF92" s="83"/>
      <c r="AG92" s="90">
        <f t="shared" si="14"/>
        <v>0.587035931985884</v>
      </c>
      <c r="AH92" s="83"/>
      <c r="AI92" s="91"/>
      <c r="AJ92" s="83"/>
      <c r="AK92" s="91"/>
      <c r="AL92" s="83"/>
      <c r="AM92" s="90">
        <f t="shared" si="15"/>
        <v>0.587035931985884</v>
      </c>
    </row>
    <row r="93" spans="1:39" ht="11.25" customHeight="1" outlineLevel="1" collapsed="1">
      <c r="A93" s="79"/>
      <c r="B93" s="80" t="s">
        <v>231</v>
      </c>
      <c r="C93" s="81" t="s">
        <v>244</v>
      </c>
      <c r="D93" s="80"/>
      <c r="E93" s="93" t="s">
        <v>245</v>
      </c>
      <c r="F93" s="45" t="s">
        <v>244</v>
      </c>
      <c r="G93" s="46" t="s">
        <v>231</v>
      </c>
      <c r="H93" s="83"/>
      <c r="I93" s="84">
        <f>VLOOKUP(C93,'[12]SP AGGREGATO € unità  '!$C$5:$ES$287,141,0)</f>
        <v>0</v>
      </c>
      <c r="J93" s="85"/>
      <c r="K93" s="86">
        <f>VLOOKUP(C93,'[12]SP AGGREGATO € unità  '!$C$5:$FA$287,149,0)</f>
        <v>0</v>
      </c>
      <c r="L93" s="85"/>
      <c r="M93" s="86">
        <f>VLOOKUP(C93,'[12]SP AGGREGATO € unità  '!$C$5:$FI$287,157,0)</f>
        <v>0</v>
      </c>
      <c r="N93" s="85"/>
      <c r="O93" s="87">
        <f t="shared" si="10"/>
        <v>0</v>
      </c>
      <c r="P93" s="85"/>
      <c r="Q93" s="84">
        <f>VLOOKUP(C93,'[12]SP AGGREGATO € unità  '!$C$5:$ES$287,143,0)</f>
        <v>0</v>
      </c>
      <c r="R93" s="85"/>
      <c r="S93" s="86">
        <f>VLOOKUP(C93,'[12]SP AGGREGATO € unità  '!$C$5:$EW$287,151,0)</f>
        <v>0</v>
      </c>
      <c r="T93" s="85"/>
      <c r="U93" s="72">
        <f>VLOOKUP(C93,'[12]SP AGGREGATO € unità  '!C92:FE374,159,0)</f>
        <v>0</v>
      </c>
      <c r="V93" s="85"/>
      <c r="W93" s="87">
        <f t="shared" si="11"/>
        <v>0</v>
      </c>
      <c r="X93" s="85"/>
      <c r="Y93" s="86">
        <f t="shared" si="12"/>
        <v>0</v>
      </c>
      <c r="Z93" s="85"/>
      <c r="AA93" s="86">
        <f t="shared" si="13"/>
        <v>0</v>
      </c>
      <c r="AB93" s="85"/>
      <c r="AC93" s="86">
        <f t="shared" si="8"/>
        <v>0</v>
      </c>
      <c r="AD93" s="85"/>
      <c r="AE93" s="87">
        <f t="shared" si="9"/>
        <v>0</v>
      </c>
      <c r="AF93" s="83"/>
      <c r="AG93" s="90">
        <v>0</v>
      </c>
      <c r="AH93" s="83"/>
      <c r="AI93" s="91"/>
      <c r="AJ93" s="83"/>
      <c r="AK93" s="91"/>
      <c r="AL93" s="83"/>
      <c r="AM93" s="90">
        <v>0</v>
      </c>
    </row>
    <row r="94" spans="1:39" ht="11.25" customHeight="1" outlineLevel="1" collapsed="1">
      <c r="A94" s="79"/>
      <c r="B94" s="80" t="s">
        <v>231</v>
      </c>
      <c r="C94" s="81" t="s">
        <v>246</v>
      </c>
      <c r="D94" s="80"/>
      <c r="E94" s="93" t="s">
        <v>247</v>
      </c>
      <c r="F94" s="45" t="s">
        <v>246</v>
      </c>
      <c r="G94" s="46" t="s">
        <v>231</v>
      </c>
      <c r="H94" s="83"/>
      <c r="I94" s="84">
        <f>VLOOKUP(C94,'[12]SP AGGREGATO € unità  '!$C$5:$ES$287,141,0)</f>
        <v>11624.07</v>
      </c>
      <c r="J94" s="85"/>
      <c r="K94" s="86">
        <f>VLOOKUP(C94,'[12]SP AGGREGATO € unità  '!$C$5:$FA$287,149,0)</f>
        <v>0</v>
      </c>
      <c r="L94" s="85"/>
      <c r="M94" s="86">
        <f>VLOOKUP(C94,'[12]SP AGGREGATO € unità  '!$C$5:$FI$287,157,0)</f>
        <v>0</v>
      </c>
      <c r="N94" s="85"/>
      <c r="O94" s="87">
        <f t="shared" si="10"/>
        <v>11624.07</v>
      </c>
      <c r="P94" s="85"/>
      <c r="Q94" s="84">
        <f>VLOOKUP(C94,'[12]SP AGGREGATO € unità  '!$C$5:$ES$287,143,0)</f>
        <v>7726</v>
      </c>
      <c r="R94" s="85"/>
      <c r="S94" s="86">
        <f>VLOOKUP(C94,'[12]SP AGGREGATO € unità  '!$C$5:$EW$287,151,0)</f>
        <v>0</v>
      </c>
      <c r="T94" s="85"/>
      <c r="U94" s="72">
        <f>VLOOKUP(C94,'[12]SP AGGREGATO € unità  '!C93:FE375,159,0)</f>
        <v>0</v>
      </c>
      <c r="V94" s="85"/>
      <c r="W94" s="87">
        <f t="shared" si="11"/>
        <v>7726</v>
      </c>
      <c r="X94" s="85"/>
      <c r="Y94" s="86">
        <f t="shared" si="12"/>
        <v>3898.0699999999997</v>
      </c>
      <c r="Z94" s="85"/>
      <c r="AA94" s="86">
        <f t="shared" si="13"/>
        <v>0</v>
      </c>
      <c r="AB94" s="85"/>
      <c r="AC94" s="86">
        <f t="shared" si="8"/>
        <v>3898.0699999999997</v>
      </c>
      <c r="AD94" s="85"/>
      <c r="AE94" s="87">
        <f t="shared" si="9"/>
        <v>3898.0699999999997</v>
      </c>
      <c r="AF94" s="83"/>
      <c r="AG94" s="90">
        <f t="shared" si="14"/>
        <v>0.50453921822417802</v>
      </c>
      <c r="AH94" s="83"/>
      <c r="AI94" s="91"/>
      <c r="AJ94" s="83"/>
      <c r="AK94" s="91"/>
      <c r="AL94" s="83"/>
      <c r="AM94" s="90">
        <f t="shared" si="15"/>
        <v>0.50453921822417802</v>
      </c>
    </row>
    <row r="95" spans="1:39" ht="11.25" customHeight="1" outlineLevel="1">
      <c r="A95" s="79"/>
      <c r="B95" s="80" t="s">
        <v>248</v>
      </c>
      <c r="C95" s="81" t="s">
        <v>249</v>
      </c>
      <c r="D95" s="80"/>
      <c r="E95" s="93" t="s">
        <v>250</v>
      </c>
      <c r="F95" s="45" t="s">
        <v>249</v>
      </c>
      <c r="G95" s="46" t="s">
        <v>248</v>
      </c>
      <c r="H95" s="83"/>
      <c r="I95" s="84">
        <f>VLOOKUP(C95,'[12]SP AGGREGATO € unità  '!$C$5:$ES$287,141,0)</f>
        <v>0</v>
      </c>
      <c r="J95" s="85"/>
      <c r="K95" s="86">
        <f>VLOOKUP(C95,'[12]SP AGGREGATO € unità  '!$C$5:$FA$287,149,0)</f>
        <v>0</v>
      </c>
      <c r="L95" s="85"/>
      <c r="M95" s="86">
        <f>VLOOKUP(C95,'[12]SP AGGREGATO € unità  '!$C$5:$FI$287,157,0)</f>
        <v>0</v>
      </c>
      <c r="N95" s="85"/>
      <c r="O95" s="87">
        <f t="shared" si="10"/>
        <v>0</v>
      </c>
      <c r="P95" s="85"/>
      <c r="Q95" s="84">
        <f>VLOOKUP(C95,'[12]SP AGGREGATO € unità  '!$C$5:$ES$287,143,0)</f>
        <v>0</v>
      </c>
      <c r="R95" s="85"/>
      <c r="S95" s="86">
        <f>VLOOKUP(C95,'[12]SP AGGREGATO € unità  '!$C$5:$EW$287,151,0)</f>
        <v>0</v>
      </c>
      <c r="T95" s="85"/>
      <c r="U95" s="72">
        <f>VLOOKUP(C95,'[12]SP AGGREGATO € unità  '!C94:FE376,159,0)</f>
        <v>0</v>
      </c>
      <c r="V95" s="85"/>
      <c r="W95" s="87">
        <f t="shared" si="11"/>
        <v>0</v>
      </c>
      <c r="X95" s="85"/>
      <c r="Y95" s="86">
        <f t="shared" si="12"/>
        <v>0</v>
      </c>
      <c r="Z95" s="85"/>
      <c r="AA95" s="86">
        <f t="shared" si="13"/>
        <v>0</v>
      </c>
      <c r="AB95" s="85"/>
      <c r="AC95" s="86">
        <f t="shared" si="8"/>
        <v>0</v>
      </c>
      <c r="AD95" s="85"/>
      <c r="AE95" s="87">
        <f t="shared" si="9"/>
        <v>0</v>
      </c>
      <c r="AF95" s="83"/>
      <c r="AG95" s="90">
        <f t="shared" si="14"/>
        <v>0</v>
      </c>
      <c r="AH95" s="83"/>
      <c r="AI95" s="91"/>
      <c r="AJ95" s="83"/>
      <c r="AK95" s="91"/>
      <c r="AL95" s="83"/>
      <c r="AM95" s="90">
        <f t="shared" si="15"/>
        <v>0</v>
      </c>
    </row>
    <row r="96" spans="1:39" ht="11.25" customHeight="1" outlineLevel="1">
      <c r="A96" s="79"/>
      <c r="B96" s="80" t="s">
        <v>251</v>
      </c>
      <c r="C96" s="81" t="s">
        <v>252</v>
      </c>
      <c r="D96" s="80"/>
      <c r="E96" s="82" t="s">
        <v>253</v>
      </c>
      <c r="F96" s="45" t="s">
        <v>252</v>
      </c>
      <c r="G96" s="46" t="s">
        <v>251</v>
      </c>
      <c r="H96" s="83"/>
      <c r="I96" s="84">
        <f>VLOOKUP(C96,'[12]SP AGGREGATO € unità  '!$C$5:$ES$287,141,0)</f>
        <v>194607.69</v>
      </c>
      <c r="J96" s="85"/>
      <c r="K96" s="86">
        <f>VLOOKUP(C96,'[12]SP AGGREGATO € unità  '!$C$5:$FA$287,149,0)</f>
        <v>0</v>
      </c>
      <c r="L96" s="85"/>
      <c r="M96" s="86">
        <f>VLOOKUP(C96,'[12]SP AGGREGATO € unità  '!$C$5:$FI$287,157,0)</f>
        <v>0</v>
      </c>
      <c r="N96" s="85"/>
      <c r="O96" s="87">
        <f t="shared" si="10"/>
        <v>194607.69</v>
      </c>
      <c r="P96" s="85"/>
      <c r="Q96" s="84">
        <f>VLOOKUP(C96,'[12]SP AGGREGATO € unità  '!$C$5:$ES$287,143,0)</f>
        <v>189464.41999999998</v>
      </c>
      <c r="R96" s="85"/>
      <c r="S96" s="86">
        <f>VLOOKUP(C96,'[12]SP AGGREGATO € unità  '!$C$5:$EW$287,151,0)</f>
        <v>0</v>
      </c>
      <c r="T96" s="85"/>
      <c r="U96" s="72">
        <f>VLOOKUP(C96,'[12]SP AGGREGATO € unità  '!C95:FE377,159,0)</f>
        <v>0</v>
      </c>
      <c r="V96" s="85"/>
      <c r="W96" s="87">
        <f t="shared" si="11"/>
        <v>189464.41999999998</v>
      </c>
      <c r="X96" s="85"/>
      <c r="Y96" s="86">
        <f t="shared" si="12"/>
        <v>5143.2700000000186</v>
      </c>
      <c r="Z96" s="85"/>
      <c r="AA96" s="86">
        <f t="shared" si="13"/>
        <v>0</v>
      </c>
      <c r="AB96" s="85"/>
      <c r="AC96" s="86">
        <f t="shared" si="8"/>
        <v>5143.2700000000186</v>
      </c>
      <c r="AD96" s="85"/>
      <c r="AE96" s="87">
        <f t="shared" si="9"/>
        <v>5143.2700000000186</v>
      </c>
      <c r="AF96" s="83"/>
      <c r="AG96" s="90">
        <f t="shared" si="14"/>
        <v>2.7146363417469194E-2</v>
      </c>
      <c r="AH96" s="83"/>
      <c r="AI96" s="91"/>
      <c r="AJ96" s="83"/>
      <c r="AK96" s="91"/>
      <c r="AL96" s="83"/>
      <c r="AM96" s="90">
        <f t="shared" si="15"/>
        <v>2.7146363417469194E-2</v>
      </c>
    </row>
    <row r="97" spans="1:39" ht="11.25" customHeight="1" outlineLevel="1">
      <c r="A97" s="79"/>
      <c r="B97" s="80" t="s">
        <v>254</v>
      </c>
      <c r="C97" s="81" t="s">
        <v>255</v>
      </c>
      <c r="D97" s="80"/>
      <c r="E97" s="93" t="s">
        <v>256</v>
      </c>
      <c r="F97" s="45" t="s">
        <v>255</v>
      </c>
      <c r="G97" s="46" t="s">
        <v>254</v>
      </c>
      <c r="H97" s="83"/>
      <c r="I97" s="84">
        <f>VLOOKUP(C97,'[12]SP AGGREGATO € unità  '!$C$5:$ES$287,141,0)</f>
        <v>0</v>
      </c>
      <c r="J97" s="85"/>
      <c r="K97" s="86">
        <f>VLOOKUP(C97,'[12]SP AGGREGATO € unità  '!$C$5:$FA$287,149,0)</f>
        <v>0</v>
      </c>
      <c r="L97" s="85"/>
      <c r="M97" s="86">
        <f>VLOOKUP(C97,'[12]SP AGGREGATO € unità  '!$C$5:$FI$287,157,0)</f>
        <v>0</v>
      </c>
      <c r="N97" s="85"/>
      <c r="O97" s="87">
        <f t="shared" si="10"/>
        <v>0</v>
      </c>
      <c r="P97" s="85"/>
      <c r="Q97" s="84">
        <f>VLOOKUP(C97,'[12]SP AGGREGATO € unità  '!$C$5:$ES$287,143,0)</f>
        <v>0</v>
      </c>
      <c r="R97" s="85"/>
      <c r="S97" s="86">
        <f>VLOOKUP(C97,'[12]SP AGGREGATO € unità  '!$C$5:$EW$287,151,0)</f>
        <v>0</v>
      </c>
      <c r="T97" s="85"/>
      <c r="U97" s="72">
        <f>VLOOKUP(C97,'[12]SP AGGREGATO € unità  '!C96:FE378,159,0)</f>
        <v>0</v>
      </c>
      <c r="V97" s="85"/>
      <c r="W97" s="87">
        <f t="shared" si="11"/>
        <v>0</v>
      </c>
      <c r="X97" s="85"/>
      <c r="Y97" s="86">
        <f t="shared" si="12"/>
        <v>0</v>
      </c>
      <c r="Z97" s="85"/>
      <c r="AA97" s="86">
        <f t="shared" si="13"/>
        <v>0</v>
      </c>
      <c r="AB97" s="85"/>
      <c r="AC97" s="86">
        <f t="shared" si="8"/>
        <v>0</v>
      </c>
      <c r="AD97" s="85"/>
      <c r="AE97" s="87">
        <f t="shared" si="9"/>
        <v>0</v>
      </c>
      <c r="AF97" s="83"/>
      <c r="AG97" s="90">
        <v>0</v>
      </c>
      <c r="AH97" s="83"/>
      <c r="AI97" s="91"/>
      <c r="AJ97" s="83"/>
      <c r="AK97" s="91"/>
      <c r="AL97" s="83"/>
      <c r="AM97" s="90">
        <v>0</v>
      </c>
    </row>
    <row r="98" spans="1:39" ht="11.25" customHeight="1" outlineLevel="1">
      <c r="A98" s="79"/>
      <c r="B98" s="80" t="s">
        <v>254</v>
      </c>
      <c r="C98" s="81" t="s">
        <v>257</v>
      </c>
      <c r="D98" s="80"/>
      <c r="E98" s="93" t="s">
        <v>258</v>
      </c>
      <c r="F98" s="45" t="s">
        <v>257</v>
      </c>
      <c r="G98" s="46" t="s">
        <v>254</v>
      </c>
      <c r="H98" s="83"/>
      <c r="I98" s="84">
        <f>VLOOKUP(C98,'[12]SP AGGREGATO € unità  '!$C$5:$ES$287,141,0)</f>
        <v>35603.120000000003</v>
      </c>
      <c r="J98" s="85"/>
      <c r="K98" s="86">
        <f>VLOOKUP(C98,'[12]SP AGGREGATO € unità  '!$C$5:$FA$287,149,0)</f>
        <v>0</v>
      </c>
      <c r="L98" s="85"/>
      <c r="M98" s="86">
        <f>VLOOKUP(C98,'[12]SP AGGREGATO € unità  '!$C$5:$FI$287,157,0)</f>
        <v>0</v>
      </c>
      <c r="N98" s="85"/>
      <c r="O98" s="87">
        <f t="shared" si="10"/>
        <v>35603.120000000003</v>
      </c>
      <c r="P98" s="85"/>
      <c r="Q98" s="84">
        <f>VLOOKUP(C98,'[12]SP AGGREGATO € unità  '!$C$5:$ES$287,143,0)</f>
        <v>0</v>
      </c>
      <c r="R98" s="85"/>
      <c r="S98" s="86">
        <f>VLOOKUP(C98,'[12]SP AGGREGATO € unità  '!$C$5:$EW$287,151,0)</f>
        <v>0</v>
      </c>
      <c r="T98" s="85"/>
      <c r="U98" s="72">
        <f>VLOOKUP(C98,'[12]SP AGGREGATO € unità  '!C97:FE379,159,0)</f>
        <v>0</v>
      </c>
      <c r="V98" s="85"/>
      <c r="W98" s="87">
        <f t="shared" si="11"/>
        <v>0</v>
      </c>
      <c r="X98" s="85"/>
      <c r="Y98" s="86">
        <f t="shared" si="12"/>
        <v>35603.120000000003</v>
      </c>
      <c r="Z98" s="85"/>
      <c r="AA98" s="86">
        <f t="shared" si="13"/>
        <v>0</v>
      </c>
      <c r="AB98" s="85"/>
      <c r="AC98" s="86">
        <f t="shared" si="8"/>
        <v>35603.120000000003</v>
      </c>
      <c r="AD98" s="85"/>
      <c r="AE98" s="87">
        <f t="shared" si="9"/>
        <v>35603.120000000003</v>
      </c>
      <c r="AF98" s="83"/>
      <c r="AG98" s="90">
        <v>0</v>
      </c>
      <c r="AH98" s="83"/>
      <c r="AI98" s="91"/>
      <c r="AJ98" s="83"/>
      <c r="AK98" s="91"/>
      <c r="AL98" s="83"/>
      <c r="AM98" s="90">
        <v>0</v>
      </c>
    </row>
    <row r="99" spans="1:39" ht="11.25" customHeight="1" outlineLevel="1">
      <c r="A99" s="79"/>
      <c r="B99" s="80" t="s">
        <v>254</v>
      </c>
      <c r="C99" s="81" t="s">
        <v>259</v>
      </c>
      <c r="D99" s="80"/>
      <c r="E99" s="93" t="s">
        <v>260</v>
      </c>
      <c r="F99" s="45" t="s">
        <v>259</v>
      </c>
      <c r="G99" s="46" t="s">
        <v>254</v>
      </c>
      <c r="H99" s="83"/>
      <c r="I99" s="84">
        <f>VLOOKUP(C99,'[12]SP AGGREGATO € unità  '!$C$5:$ES$287,141,0)</f>
        <v>0</v>
      </c>
      <c r="J99" s="85"/>
      <c r="K99" s="86">
        <f>VLOOKUP(C99,'[12]SP AGGREGATO € unità  '!$C$5:$FA$287,149,0)</f>
        <v>0</v>
      </c>
      <c r="L99" s="85"/>
      <c r="M99" s="86">
        <f>VLOOKUP(C99,'[12]SP AGGREGATO € unità  '!$C$5:$FI$287,157,0)</f>
        <v>0</v>
      </c>
      <c r="N99" s="85"/>
      <c r="O99" s="87">
        <f t="shared" si="10"/>
        <v>0</v>
      </c>
      <c r="P99" s="85"/>
      <c r="Q99" s="84">
        <f>VLOOKUP(C99,'[12]SP AGGREGATO € unità  '!$C$5:$ES$287,143,0)</f>
        <v>0</v>
      </c>
      <c r="R99" s="85"/>
      <c r="S99" s="86">
        <f>VLOOKUP(C99,'[12]SP AGGREGATO € unità  '!$C$5:$EW$287,151,0)</f>
        <v>0</v>
      </c>
      <c r="T99" s="85"/>
      <c r="U99" s="72">
        <f>VLOOKUP(C99,'[12]SP AGGREGATO € unità  '!C98:FE380,159,0)</f>
        <v>0</v>
      </c>
      <c r="V99" s="85"/>
      <c r="W99" s="87">
        <f t="shared" si="11"/>
        <v>0</v>
      </c>
      <c r="X99" s="85"/>
      <c r="Y99" s="86">
        <f t="shared" si="12"/>
        <v>0</v>
      </c>
      <c r="Z99" s="85"/>
      <c r="AA99" s="86">
        <f t="shared" si="13"/>
        <v>0</v>
      </c>
      <c r="AB99" s="85"/>
      <c r="AC99" s="86">
        <f t="shared" si="8"/>
        <v>0</v>
      </c>
      <c r="AD99" s="85"/>
      <c r="AE99" s="87">
        <f t="shared" si="9"/>
        <v>0</v>
      </c>
      <c r="AF99" s="83"/>
      <c r="AG99" s="90">
        <v>0</v>
      </c>
      <c r="AH99" s="83"/>
      <c r="AI99" s="91"/>
      <c r="AJ99" s="83"/>
      <c r="AK99" s="91"/>
      <c r="AL99" s="83"/>
      <c r="AM99" s="90">
        <v>0</v>
      </c>
    </row>
    <row r="100" spans="1:39" ht="11.25" customHeight="1" outlineLevel="1" collapsed="1">
      <c r="A100" s="79"/>
      <c r="B100" s="80" t="s">
        <v>254</v>
      </c>
      <c r="C100" s="81" t="s">
        <v>261</v>
      </c>
      <c r="D100" s="80"/>
      <c r="E100" s="93" t="s">
        <v>262</v>
      </c>
      <c r="F100" s="45" t="s">
        <v>261</v>
      </c>
      <c r="G100" s="46" t="s">
        <v>254</v>
      </c>
      <c r="H100" s="83"/>
      <c r="I100" s="84">
        <f>VLOOKUP(C100,'[12]SP AGGREGATO € unità  '!$C$5:$ES$287,141,0)</f>
        <v>152536.93000000002</v>
      </c>
      <c r="J100" s="85"/>
      <c r="K100" s="86">
        <f>VLOOKUP(C100,'[12]SP AGGREGATO € unità  '!$C$5:$FA$287,149,0)</f>
        <v>0</v>
      </c>
      <c r="L100" s="85"/>
      <c r="M100" s="86">
        <f>VLOOKUP(C100,'[12]SP AGGREGATO € unità  '!$C$5:$FI$287,157,0)</f>
        <v>0</v>
      </c>
      <c r="N100" s="85"/>
      <c r="O100" s="87">
        <f t="shared" si="10"/>
        <v>152536.93000000002</v>
      </c>
      <c r="P100" s="85"/>
      <c r="Q100" s="84">
        <f>VLOOKUP(C100,'[12]SP AGGREGATO € unità  '!$C$5:$ES$287,143,0)</f>
        <v>0</v>
      </c>
      <c r="R100" s="85"/>
      <c r="S100" s="86">
        <f>VLOOKUP(C100,'[12]SP AGGREGATO € unità  '!$C$5:$EW$287,151,0)</f>
        <v>0</v>
      </c>
      <c r="T100" s="85"/>
      <c r="U100" s="72">
        <f>VLOOKUP(C100,'[12]SP AGGREGATO € unità  '!C99:FE381,159,0)</f>
        <v>0</v>
      </c>
      <c r="V100" s="85"/>
      <c r="W100" s="87">
        <f t="shared" si="11"/>
        <v>0</v>
      </c>
      <c r="X100" s="85"/>
      <c r="Y100" s="86">
        <f t="shared" si="12"/>
        <v>152536.93000000002</v>
      </c>
      <c r="Z100" s="85"/>
      <c r="AA100" s="86">
        <f t="shared" si="13"/>
        <v>0</v>
      </c>
      <c r="AB100" s="85"/>
      <c r="AC100" s="86">
        <f t="shared" si="8"/>
        <v>152536.93000000002</v>
      </c>
      <c r="AD100" s="85"/>
      <c r="AE100" s="87">
        <f t="shared" si="9"/>
        <v>152536.93000000002</v>
      </c>
      <c r="AF100" s="83"/>
      <c r="AG100" s="90">
        <v>0</v>
      </c>
      <c r="AH100" s="83"/>
      <c r="AI100" s="91"/>
      <c r="AJ100" s="83"/>
      <c r="AK100" s="91"/>
      <c r="AL100" s="83"/>
      <c r="AM100" s="90">
        <v>0</v>
      </c>
    </row>
    <row r="101" spans="1:39" ht="11.25" customHeight="1" outlineLevel="1">
      <c r="A101" s="79"/>
      <c r="B101" s="80" t="s">
        <v>254</v>
      </c>
      <c r="C101" s="81" t="s">
        <v>263</v>
      </c>
      <c r="D101" s="80"/>
      <c r="E101" s="93" t="s">
        <v>264</v>
      </c>
      <c r="F101" s="45" t="s">
        <v>263</v>
      </c>
      <c r="G101" s="46" t="s">
        <v>254</v>
      </c>
      <c r="H101" s="83"/>
      <c r="I101" s="84">
        <f>VLOOKUP(C101,'[12]SP AGGREGATO € unità  '!$C$5:$ES$287,141,0)</f>
        <v>5742.1500000000005</v>
      </c>
      <c r="J101" s="85"/>
      <c r="K101" s="86">
        <f>VLOOKUP(C101,'[12]SP AGGREGATO € unità  '!$C$5:$FA$287,149,0)</f>
        <v>0</v>
      </c>
      <c r="L101" s="85"/>
      <c r="M101" s="86">
        <f>VLOOKUP(C101,'[12]SP AGGREGATO € unità  '!$C$5:$FI$287,157,0)</f>
        <v>0</v>
      </c>
      <c r="N101" s="85"/>
      <c r="O101" s="87">
        <f t="shared" si="10"/>
        <v>5742.1500000000005</v>
      </c>
      <c r="P101" s="85"/>
      <c r="Q101" s="84">
        <f>VLOOKUP(C101,'[12]SP AGGREGATO € unità  '!$C$5:$ES$287,143,0)</f>
        <v>0</v>
      </c>
      <c r="R101" s="85"/>
      <c r="S101" s="86">
        <f>VLOOKUP(C101,'[12]SP AGGREGATO € unità  '!$C$5:$EW$287,151,0)</f>
        <v>0</v>
      </c>
      <c r="T101" s="85"/>
      <c r="U101" s="72">
        <f>VLOOKUP(C101,'[12]SP AGGREGATO € unità  '!C100:FE382,159,0)</f>
        <v>0</v>
      </c>
      <c r="V101" s="85"/>
      <c r="W101" s="87">
        <f t="shared" si="11"/>
        <v>0</v>
      </c>
      <c r="X101" s="85"/>
      <c r="Y101" s="86">
        <f t="shared" si="12"/>
        <v>5742.1500000000005</v>
      </c>
      <c r="Z101" s="85"/>
      <c r="AA101" s="86">
        <f t="shared" si="13"/>
        <v>0</v>
      </c>
      <c r="AB101" s="85"/>
      <c r="AC101" s="86">
        <f t="shared" si="8"/>
        <v>5742.1500000000005</v>
      </c>
      <c r="AD101" s="85"/>
      <c r="AE101" s="87">
        <f t="shared" si="9"/>
        <v>5742.1500000000005</v>
      </c>
      <c r="AF101" s="83"/>
      <c r="AG101" s="90">
        <v>0</v>
      </c>
      <c r="AH101" s="83"/>
      <c r="AI101" s="91"/>
      <c r="AJ101" s="83"/>
      <c r="AK101" s="91"/>
      <c r="AL101" s="83"/>
      <c r="AM101" s="90">
        <v>0</v>
      </c>
    </row>
    <row r="102" spans="1:39" ht="11.25" customHeight="1" outlineLevel="1">
      <c r="A102" s="79"/>
      <c r="B102" s="80" t="s">
        <v>254</v>
      </c>
      <c r="C102" s="81" t="s">
        <v>265</v>
      </c>
      <c r="D102" s="80"/>
      <c r="E102" s="93" t="s">
        <v>266</v>
      </c>
      <c r="F102" s="45" t="s">
        <v>265</v>
      </c>
      <c r="G102" s="46" t="s">
        <v>254</v>
      </c>
      <c r="H102" s="83"/>
      <c r="I102" s="84">
        <f>VLOOKUP(C102,'[12]SP AGGREGATO € unità  '!$C$5:$ES$287,141,0)</f>
        <v>725.4899999999999</v>
      </c>
      <c r="J102" s="85"/>
      <c r="K102" s="86">
        <f>VLOOKUP(C102,'[12]SP AGGREGATO € unità  '!$C$5:$FA$287,149,0)</f>
        <v>0</v>
      </c>
      <c r="L102" s="85"/>
      <c r="M102" s="86">
        <f>VLOOKUP(C102,'[12]SP AGGREGATO € unità  '!$C$5:$FI$287,157,0)</f>
        <v>0</v>
      </c>
      <c r="N102" s="85"/>
      <c r="O102" s="87">
        <f t="shared" si="10"/>
        <v>725.4899999999999</v>
      </c>
      <c r="P102" s="85"/>
      <c r="Q102" s="84">
        <f>VLOOKUP(C102,'[12]SP AGGREGATO € unità  '!$C$5:$ES$287,143,0)</f>
        <v>189464.41999999998</v>
      </c>
      <c r="R102" s="85"/>
      <c r="S102" s="86">
        <f>VLOOKUP(C102,'[12]SP AGGREGATO € unità  '!$C$5:$EW$287,151,0)</f>
        <v>0</v>
      </c>
      <c r="T102" s="85"/>
      <c r="U102" s="72">
        <f>VLOOKUP(C102,'[12]SP AGGREGATO € unità  '!C101:FE383,159,0)</f>
        <v>0</v>
      </c>
      <c r="V102" s="85"/>
      <c r="W102" s="87">
        <f t="shared" si="11"/>
        <v>189464.41999999998</v>
      </c>
      <c r="X102" s="85"/>
      <c r="Y102" s="86">
        <f t="shared" si="12"/>
        <v>-188738.93</v>
      </c>
      <c r="Z102" s="85"/>
      <c r="AA102" s="86">
        <f t="shared" si="13"/>
        <v>0</v>
      </c>
      <c r="AB102" s="85"/>
      <c r="AC102" s="86">
        <f t="shared" si="8"/>
        <v>-188738.93</v>
      </c>
      <c r="AD102" s="85"/>
      <c r="AE102" s="87">
        <f t="shared" si="9"/>
        <v>-188738.93</v>
      </c>
      <c r="AF102" s="83"/>
      <c r="AG102" s="90">
        <f t="shared" si="14"/>
        <v>-0.9961708377752404</v>
      </c>
      <c r="AH102" s="83"/>
      <c r="AI102" s="91"/>
      <c r="AJ102" s="83"/>
      <c r="AK102" s="91"/>
      <c r="AL102" s="83"/>
      <c r="AM102" s="90">
        <f t="shared" si="15"/>
        <v>-0.9961708377752404</v>
      </c>
    </row>
    <row r="103" spans="1:39" ht="11.25" customHeight="1">
      <c r="A103" s="79"/>
      <c r="B103" s="80" t="s">
        <v>267</v>
      </c>
      <c r="C103" s="95" t="s">
        <v>268</v>
      </c>
      <c r="D103" s="66"/>
      <c r="E103" s="96" t="s">
        <v>269</v>
      </c>
      <c r="F103" s="45" t="s">
        <v>268</v>
      </c>
      <c r="G103" s="46" t="s">
        <v>267</v>
      </c>
      <c r="H103" s="83"/>
      <c r="I103" s="97">
        <f>VLOOKUP(C103,'[12]SP AGGREGATO € unità  '!$C$5:$ES$287,141,0)</f>
        <v>0</v>
      </c>
      <c r="J103" s="85"/>
      <c r="K103" s="97">
        <f>VLOOKUP(C103,'[12]SP AGGREGATO € unità  '!$C$5:$FA$287,149,0)</f>
        <v>0</v>
      </c>
      <c r="L103" s="85"/>
      <c r="M103" s="97">
        <f>VLOOKUP(C103,'[12]SP AGGREGATO € unità  '!$C$5:$FI$287,157,0)</f>
        <v>0</v>
      </c>
      <c r="N103" s="85"/>
      <c r="O103" s="98">
        <f t="shared" si="10"/>
        <v>0</v>
      </c>
      <c r="P103" s="85"/>
      <c r="Q103" s="97">
        <f>VLOOKUP(C103,'[12]SP AGGREGATO € unità  '!$C$5:$ES$287,143,0)</f>
        <v>0</v>
      </c>
      <c r="R103" s="85"/>
      <c r="S103" s="97">
        <f>VLOOKUP(C103,'[12]SP AGGREGATO € unità  '!$C$5:$EW$287,151,0)</f>
        <v>0</v>
      </c>
      <c r="T103" s="85"/>
      <c r="U103" s="72">
        <f>VLOOKUP(C103,'[12]SP AGGREGATO € unità  '!C102:FE384,159,0)</f>
        <v>0</v>
      </c>
      <c r="V103" s="85"/>
      <c r="W103" s="98">
        <f t="shared" si="11"/>
        <v>0</v>
      </c>
      <c r="X103" s="85"/>
      <c r="Y103" s="97">
        <f t="shared" si="12"/>
        <v>0</v>
      </c>
      <c r="Z103" s="85"/>
      <c r="AA103" s="97">
        <f t="shared" si="13"/>
        <v>0</v>
      </c>
      <c r="AB103" s="85"/>
      <c r="AC103" s="86">
        <f t="shared" si="8"/>
        <v>0</v>
      </c>
      <c r="AD103" s="85"/>
      <c r="AE103" s="98">
        <f t="shared" si="9"/>
        <v>0</v>
      </c>
      <c r="AF103" s="83"/>
      <c r="AG103" s="99">
        <f t="shared" si="14"/>
        <v>0</v>
      </c>
      <c r="AH103" s="83"/>
      <c r="AI103" s="91"/>
      <c r="AJ103" s="83"/>
      <c r="AK103" s="91"/>
      <c r="AL103" s="83"/>
      <c r="AM103" s="99">
        <f t="shared" si="15"/>
        <v>0</v>
      </c>
    </row>
    <row r="104" spans="1:39" s="78" customFormat="1" ht="11.25" customHeight="1">
      <c r="A104" s="65"/>
      <c r="B104" s="66"/>
      <c r="C104" s="67" t="s">
        <v>270</v>
      </c>
      <c r="D104" s="66"/>
      <c r="E104" s="68" t="s">
        <v>271</v>
      </c>
      <c r="F104" s="45" t="s">
        <v>270</v>
      </c>
      <c r="G104" s="46">
        <v>0</v>
      </c>
      <c r="H104" s="69"/>
      <c r="I104" s="70">
        <f>VLOOKUP(C104,'[12]SP AGGREGATO € unità  '!$C$5:$ES$287,141,0)</f>
        <v>196003221.45000002</v>
      </c>
      <c r="J104" s="71"/>
      <c r="K104" s="72">
        <f>VLOOKUP(C104,'[12]SP AGGREGATO € unità  '!$C$5:$FA$287,149,0)</f>
        <v>409652201.02939999</v>
      </c>
      <c r="L104" s="71"/>
      <c r="M104" s="72">
        <v>-180013838.47000003</v>
      </c>
      <c r="N104" s="71"/>
      <c r="O104" s="73">
        <f t="shared" si="10"/>
        <v>425641584.00940001</v>
      </c>
      <c r="P104" s="71"/>
      <c r="Q104" s="70">
        <f>VLOOKUP(C104,'[12]SP AGGREGATO € unità  '!$C$5:$ES$287,143,0)</f>
        <v>195670689.69999999</v>
      </c>
      <c r="R104" s="71"/>
      <c r="S104" s="72">
        <f>VLOOKUP(C104,'[12]SP AGGREGATO € unità  '!$C$5:$EW$287,151,0)</f>
        <v>492037441.91939998</v>
      </c>
      <c r="T104" s="71"/>
      <c r="U104" s="72">
        <f>VLOOKUP(C104,'[12]SP AGGREGATO € unità  '!C103:FE385,159,0)</f>
        <v>-189637914.84999996</v>
      </c>
      <c r="V104" s="71"/>
      <c r="W104" s="73">
        <f t="shared" si="11"/>
        <v>498070216.76940006</v>
      </c>
      <c r="X104" s="71"/>
      <c r="Y104" s="72">
        <f t="shared" si="12"/>
        <v>332531.7500000298</v>
      </c>
      <c r="Z104" s="71"/>
      <c r="AA104" s="72">
        <f t="shared" si="13"/>
        <v>-82385240.889999986</v>
      </c>
      <c r="AB104" s="71"/>
      <c r="AC104" s="72">
        <f t="shared" si="8"/>
        <v>82717772.640000015</v>
      </c>
      <c r="AD104" s="71"/>
      <c r="AE104" s="73">
        <f t="shared" si="9"/>
        <v>-72428632.76000005</v>
      </c>
      <c r="AF104" s="69"/>
      <c r="AG104" s="76">
        <f t="shared" si="14"/>
        <v>1.6994458930454203E-3</v>
      </c>
      <c r="AH104" s="69"/>
      <c r="AI104" s="77"/>
      <c r="AJ104" s="69"/>
      <c r="AK104" s="77"/>
      <c r="AL104" s="69"/>
      <c r="AM104" s="76">
        <f t="shared" si="15"/>
        <v>-0.14541851795473559</v>
      </c>
    </row>
    <row r="105" spans="1:39" s="78" customFormat="1" ht="11.25" customHeight="1">
      <c r="A105" s="65"/>
      <c r="B105" s="66"/>
      <c r="C105" s="57"/>
      <c r="D105" s="43"/>
      <c r="E105" s="58" t="s">
        <v>13</v>
      </c>
      <c r="F105" s="45"/>
      <c r="G105" s="46"/>
      <c r="H105" s="47"/>
      <c r="I105" s="59"/>
      <c r="J105" s="49"/>
      <c r="K105" s="60"/>
      <c r="L105" s="49"/>
      <c r="M105" s="61"/>
      <c r="N105" s="49"/>
      <c r="O105" s="62"/>
      <c r="P105" s="49"/>
      <c r="Q105" s="59"/>
      <c r="R105" s="49"/>
      <c r="S105" s="60"/>
      <c r="T105" s="49"/>
      <c r="U105" s="61"/>
      <c r="V105" s="49"/>
      <c r="W105" s="62"/>
      <c r="X105" s="49"/>
      <c r="Y105" s="60"/>
      <c r="Z105" s="49"/>
      <c r="AA105" s="60"/>
      <c r="AB105" s="49"/>
      <c r="AC105" s="61"/>
      <c r="AD105" s="49"/>
      <c r="AE105" s="62"/>
      <c r="AF105" s="47"/>
      <c r="AG105" s="63"/>
      <c r="AH105" s="47"/>
      <c r="AI105" s="64"/>
      <c r="AJ105" s="47"/>
      <c r="AK105" s="64"/>
      <c r="AL105" s="47"/>
      <c r="AM105" s="63"/>
    </row>
    <row r="106" spans="1:39" ht="11.25" customHeight="1">
      <c r="A106" s="79"/>
      <c r="B106" s="80"/>
      <c r="C106" s="81" t="s">
        <v>272</v>
      </c>
      <c r="D106" s="66"/>
      <c r="E106" s="82" t="s">
        <v>273</v>
      </c>
      <c r="F106" s="45" t="s">
        <v>272</v>
      </c>
      <c r="G106" s="46">
        <v>0</v>
      </c>
      <c r="H106" s="83"/>
      <c r="I106" s="84">
        <f>VLOOKUP(C106,'[12]SP AGGREGATO € unità  '!$C$5:$ES$287,141,0)</f>
        <v>0</v>
      </c>
      <c r="J106" s="85"/>
      <c r="K106" s="86">
        <f>VLOOKUP(C106,'[12]SP AGGREGATO € unità  '!$C$5:$FA$287,149,0)</f>
        <v>147626542.36939999</v>
      </c>
      <c r="L106" s="85"/>
      <c r="M106" s="86">
        <f>VLOOKUP(C106,'[12]SP AGGREGATO € unità  '!$C$5:$FI$287,157,0)</f>
        <v>0</v>
      </c>
      <c r="N106" s="85"/>
      <c r="O106" s="87">
        <f t="shared" si="10"/>
        <v>147626542.36939999</v>
      </c>
      <c r="P106" s="85"/>
      <c r="Q106" s="84">
        <f>VLOOKUP(C106,'[12]SP AGGREGATO € unità  '!$C$5:$ES$287,143,0)</f>
        <v>0</v>
      </c>
      <c r="R106" s="85"/>
      <c r="S106" s="86">
        <f>VLOOKUP(C106,'[12]SP AGGREGATO € unità  '!$C$5:$EW$287,151,0)</f>
        <v>183430362.05939999</v>
      </c>
      <c r="T106" s="85"/>
      <c r="U106" s="86">
        <f>VLOOKUP(C106,'[12]SP AGGREGATO € unità  '!C104:FE386,159,0)</f>
        <v>0</v>
      </c>
      <c r="V106" s="85"/>
      <c r="W106" s="87">
        <f t="shared" si="11"/>
        <v>183430362.05939999</v>
      </c>
      <c r="X106" s="85"/>
      <c r="Y106" s="86">
        <f t="shared" si="12"/>
        <v>0</v>
      </c>
      <c r="Z106" s="85"/>
      <c r="AA106" s="86">
        <f t="shared" si="13"/>
        <v>-35803819.689999998</v>
      </c>
      <c r="AB106" s="85"/>
      <c r="AC106" s="86">
        <f t="shared" si="8"/>
        <v>35803819.689999998</v>
      </c>
      <c r="AD106" s="85"/>
      <c r="AE106" s="87">
        <f t="shared" si="9"/>
        <v>-35803819.689999998</v>
      </c>
      <c r="AF106" s="83"/>
      <c r="AG106" s="90">
        <f t="shared" si="14"/>
        <v>0</v>
      </c>
      <c r="AH106" s="83"/>
      <c r="AI106" s="91"/>
      <c r="AJ106" s="83"/>
      <c r="AK106" s="91"/>
      <c r="AL106" s="83"/>
      <c r="AM106" s="90">
        <f t="shared" si="15"/>
        <v>-0.19519025797051906</v>
      </c>
    </row>
    <row r="107" spans="1:39" ht="11.25" customHeight="1" outlineLevel="1">
      <c r="A107" s="79" t="s">
        <v>274</v>
      </c>
      <c r="B107" s="80" t="s">
        <v>275</v>
      </c>
      <c r="C107" s="81" t="s">
        <v>276</v>
      </c>
      <c r="D107" s="80"/>
      <c r="E107" s="93" t="s">
        <v>277</v>
      </c>
      <c r="F107" s="45" t="s">
        <v>276</v>
      </c>
      <c r="G107" s="46" t="s">
        <v>275</v>
      </c>
      <c r="H107" s="83"/>
      <c r="I107" s="84">
        <f>VLOOKUP(C107,'[12]SP AGGREGATO € unità  '!$C$5:$ES$287,141,0)</f>
        <v>0</v>
      </c>
      <c r="J107" s="85"/>
      <c r="K107" s="86">
        <f>VLOOKUP(C107,'[12]SP AGGREGATO € unità  '!$C$5:$FA$287,149,0)</f>
        <v>78597542.649399981</v>
      </c>
      <c r="L107" s="85"/>
      <c r="M107" s="86">
        <f>VLOOKUP(C107,'[12]SP AGGREGATO € unità  '!$C$5:$FI$287,157,0)</f>
        <v>0</v>
      </c>
      <c r="N107" s="85"/>
      <c r="O107" s="87">
        <f t="shared" si="10"/>
        <v>78597542.649399981</v>
      </c>
      <c r="P107" s="85"/>
      <c r="Q107" s="84">
        <f>VLOOKUP(C107,'[12]SP AGGREGATO € unità  '!$C$5:$ES$287,143,0)</f>
        <v>0</v>
      </c>
      <c r="R107" s="85"/>
      <c r="S107" s="86">
        <f>VLOOKUP(C107,'[12]SP AGGREGATO € unità  '!$C$5:$EW$287,151,0)</f>
        <v>115807124.09939998</v>
      </c>
      <c r="T107" s="85"/>
      <c r="U107" s="86">
        <f>VLOOKUP(C107,'[12]SP AGGREGATO € unità  '!C105:FE387,159,0)</f>
        <v>0</v>
      </c>
      <c r="V107" s="85"/>
      <c r="W107" s="87">
        <f t="shared" si="11"/>
        <v>115807124.09939998</v>
      </c>
      <c r="X107" s="85"/>
      <c r="Y107" s="86">
        <f t="shared" si="12"/>
        <v>0</v>
      </c>
      <c r="Z107" s="85"/>
      <c r="AA107" s="86">
        <f t="shared" si="13"/>
        <v>-37209581.450000003</v>
      </c>
      <c r="AB107" s="85"/>
      <c r="AC107" s="86">
        <f t="shared" si="8"/>
        <v>37209581.450000003</v>
      </c>
      <c r="AD107" s="85"/>
      <c r="AE107" s="87">
        <f t="shared" si="9"/>
        <v>-37209581.450000003</v>
      </c>
      <c r="AF107" s="83"/>
      <c r="AG107" s="90">
        <f t="shared" si="14"/>
        <v>0</v>
      </c>
      <c r="AH107" s="83"/>
      <c r="AI107" s="91"/>
      <c r="AJ107" s="83"/>
      <c r="AK107" s="91"/>
      <c r="AL107" s="83"/>
      <c r="AM107" s="90">
        <f t="shared" si="15"/>
        <v>-0.32130649767333952</v>
      </c>
    </row>
    <row r="108" spans="1:39" ht="11.25" customHeight="1" outlineLevel="1" collapsed="1">
      <c r="A108" s="79" t="s">
        <v>274</v>
      </c>
      <c r="B108" s="80" t="s">
        <v>275</v>
      </c>
      <c r="C108" s="81" t="s">
        <v>278</v>
      </c>
      <c r="D108" s="80"/>
      <c r="E108" s="93" t="s">
        <v>279</v>
      </c>
      <c r="F108" s="45" t="s">
        <v>278</v>
      </c>
      <c r="G108" s="46" t="s">
        <v>275</v>
      </c>
      <c r="H108" s="83"/>
      <c r="I108" s="84">
        <f>VLOOKUP(C108,'[12]SP AGGREGATO € unità  '!$C$5:$ES$287,141,0)</f>
        <v>0</v>
      </c>
      <c r="J108" s="85"/>
      <c r="K108" s="86">
        <f>VLOOKUP(C108,'[12]SP AGGREGATO € unità  '!$C$5:$FA$287,149,0)</f>
        <v>17925050</v>
      </c>
      <c r="L108" s="85"/>
      <c r="M108" s="86">
        <f>VLOOKUP(C108,'[12]SP AGGREGATO € unità  '!$C$5:$FI$287,157,0)</f>
        <v>0</v>
      </c>
      <c r="N108" s="85"/>
      <c r="O108" s="87">
        <f t="shared" si="10"/>
        <v>17925050</v>
      </c>
      <c r="P108" s="85"/>
      <c r="Q108" s="84">
        <f>VLOOKUP(C108,'[12]SP AGGREGATO € unità  '!$C$5:$ES$287,143,0)</f>
        <v>0</v>
      </c>
      <c r="R108" s="85"/>
      <c r="S108" s="86">
        <f>VLOOKUP(C108,'[12]SP AGGREGATO € unità  '!$C$5:$EW$287,151,0)</f>
        <v>15245000</v>
      </c>
      <c r="T108" s="85"/>
      <c r="U108" s="86">
        <f>VLOOKUP(C108,'[12]SP AGGREGATO € unità  '!C106:FE388,159,0)</f>
        <v>0</v>
      </c>
      <c r="V108" s="85"/>
      <c r="W108" s="87">
        <f t="shared" si="11"/>
        <v>15245000</v>
      </c>
      <c r="X108" s="85"/>
      <c r="Y108" s="86">
        <f t="shared" si="12"/>
        <v>0</v>
      </c>
      <c r="Z108" s="85"/>
      <c r="AA108" s="86">
        <f t="shared" si="13"/>
        <v>2680050</v>
      </c>
      <c r="AB108" s="85"/>
      <c r="AC108" s="86">
        <f t="shared" si="8"/>
        <v>-2680050</v>
      </c>
      <c r="AD108" s="85"/>
      <c r="AE108" s="87">
        <f t="shared" si="9"/>
        <v>2680050</v>
      </c>
      <c r="AF108" s="83"/>
      <c r="AG108" s="90">
        <f t="shared" si="14"/>
        <v>0</v>
      </c>
      <c r="AH108" s="83"/>
      <c r="AI108" s="91"/>
      <c r="AJ108" s="83"/>
      <c r="AK108" s="91"/>
      <c r="AL108" s="83"/>
      <c r="AM108" s="90">
        <f t="shared" si="15"/>
        <v>0.17579862249918005</v>
      </c>
    </row>
    <row r="109" spans="1:39" ht="11.25" customHeight="1" outlineLevel="1">
      <c r="A109" s="79" t="s">
        <v>280</v>
      </c>
      <c r="B109" s="110" t="s">
        <v>281</v>
      </c>
      <c r="C109" s="81" t="s">
        <v>282</v>
      </c>
      <c r="D109" s="80"/>
      <c r="E109" s="93" t="s">
        <v>283</v>
      </c>
      <c r="F109" s="45" t="s">
        <v>282</v>
      </c>
      <c r="G109" s="46" t="s">
        <v>281</v>
      </c>
      <c r="H109" s="83"/>
      <c r="I109" s="84">
        <f>VLOOKUP(C109,'[12]SP AGGREGATO € unità  '!$C$5:$ES$287,141,0)</f>
        <v>0</v>
      </c>
      <c r="J109" s="85"/>
      <c r="K109" s="86">
        <f>VLOOKUP(C109,'[12]SP AGGREGATO € unità  '!$C$5:$FA$287,149,0)</f>
        <v>0</v>
      </c>
      <c r="L109" s="85"/>
      <c r="M109" s="86">
        <f>VLOOKUP(C109,'[12]SP AGGREGATO € unità  '!$C$5:$FI$287,157,0)</f>
        <v>0</v>
      </c>
      <c r="N109" s="85"/>
      <c r="O109" s="87">
        <f t="shared" si="10"/>
        <v>0</v>
      </c>
      <c r="P109" s="85"/>
      <c r="Q109" s="84">
        <f>VLOOKUP(C109,'[12]SP AGGREGATO € unità  '!$C$5:$ES$287,143,0)</f>
        <v>0</v>
      </c>
      <c r="R109" s="85"/>
      <c r="S109" s="86">
        <f>VLOOKUP(C109,'[12]SP AGGREGATO € unità  '!$C$5:$EW$287,151,0)</f>
        <v>0</v>
      </c>
      <c r="T109" s="85"/>
      <c r="U109" s="86">
        <f>VLOOKUP(C109,'[12]SP AGGREGATO € unità  '!C107:FE389,159,0)</f>
        <v>0</v>
      </c>
      <c r="V109" s="85"/>
      <c r="W109" s="87">
        <f t="shared" si="11"/>
        <v>0</v>
      </c>
      <c r="X109" s="85"/>
      <c r="Y109" s="86">
        <f t="shared" si="12"/>
        <v>0</v>
      </c>
      <c r="Z109" s="85"/>
      <c r="AA109" s="86">
        <f t="shared" si="13"/>
        <v>0</v>
      </c>
      <c r="AB109" s="85"/>
      <c r="AC109" s="86">
        <f t="shared" si="8"/>
        <v>0</v>
      </c>
      <c r="AD109" s="85"/>
      <c r="AE109" s="87">
        <f t="shared" si="9"/>
        <v>0</v>
      </c>
      <c r="AF109" s="83"/>
      <c r="AG109" s="90">
        <f t="shared" si="14"/>
        <v>0</v>
      </c>
      <c r="AH109" s="83"/>
      <c r="AI109" s="91"/>
      <c r="AJ109" s="83"/>
      <c r="AK109" s="91"/>
      <c r="AL109" s="83"/>
      <c r="AM109" s="90">
        <f t="shared" si="15"/>
        <v>0</v>
      </c>
    </row>
    <row r="110" spans="1:39" ht="11.25" customHeight="1" outlineLevel="1" collapsed="1">
      <c r="A110" s="79"/>
      <c r="B110" s="80" t="s">
        <v>284</v>
      </c>
      <c r="C110" s="81" t="s">
        <v>285</v>
      </c>
      <c r="D110" s="80"/>
      <c r="E110" s="93" t="s">
        <v>286</v>
      </c>
      <c r="F110" s="45" t="s">
        <v>285</v>
      </c>
      <c r="G110" s="46" t="s">
        <v>284</v>
      </c>
      <c r="H110" s="83"/>
      <c r="I110" s="84">
        <f>VLOOKUP(C110,'[12]SP AGGREGATO € unità  '!$C$5:$ES$287,141,0)</f>
        <v>0</v>
      </c>
      <c r="J110" s="85"/>
      <c r="K110" s="86">
        <f>VLOOKUP(C110,'[12]SP AGGREGATO € unità  '!$C$5:$FA$287,149,0)</f>
        <v>0</v>
      </c>
      <c r="L110" s="85"/>
      <c r="M110" s="86">
        <f>VLOOKUP(C110,'[12]SP AGGREGATO € unità  '!$C$5:$FI$287,157,0)</f>
        <v>0</v>
      </c>
      <c r="N110" s="85"/>
      <c r="O110" s="87">
        <f t="shared" si="10"/>
        <v>0</v>
      </c>
      <c r="P110" s="85"/>
      <c r="Q110" s="84">
        <f>VLOOKUP(C110,'[12]SP AGGREGATO € unità  '!$C$5:$ES$287,143,0)</f>
        <v>0</v>
      </c>
      <c r="R110" s="85"/>
      <c r="S110" s="86">
        <f>VLOOKUP(C110,'[12]SP AGGREGATO € unità  '!$C$5:$EW$287,151,0)</f>
        <v>0</v>
      </c>
      <c r="T110" s="85"/>
      <c r="U110" s="86">
        <f>VLOOKUP(C110,'[12]SP AGGREGATO € unità  '!C108:FE390,159,0)</f>
        <v>0</v>
      </c>
      <c r="V110" s="85"/>
      <c r="W110" s="87">
        <f t="shared" si="11"/>
        <v>0</v>
      </c>
      <c r="X110" s="85"/>
      <c r="Y110" s="86">
        <f t="shared" si="12"/>
        <v>0</v>
      </c>
      <c r="Z110" s="85"/>
      <c r="AA110" s="86">
        <f t="shared" si="13"/>
        <v>0</v>
      </c>
      <c r="AB110" s="85"/>
      <c r="AC110" s="86">
        <f t="shared" si="8"/>
        <v>0</v>
      </c>
      <c r="AD110" s="85"/>
      <c r="AE110" s="87">
        <f t="shared" si="9"/>
        <v>0</v>
      </c>
      <c r="AF110" s="83"/>
      <c r="AG110" s="90">
        <f t="shared" si="14"/>
        <v>0</v>
      </c>
      <c r="AH110" s="83"/>
      <c r="AI110" s="91"/>
      <c r="AJ110" s="83"/>
      <c r="AK110" s="91"/>
      <c r="AL110" s="83"/>
      <c r="AM110" s="90">
        <f t="shared" si="15"/>
        <v>0</v>
      </c>
    </row>
    <row r="111" spans="1:39" ht="11.25" customHeight="1" outlineLevel="1">
      <c r="A111" s="79" t="s">
        <v>274</v>
      </c>
      <c r="B111" s="80" t="s">
        <v>275</v>
      </c>
      <c r="C111" s="81" t="s">
        <v>287</v>
      </c>
      <c r="D111" s="80"/>
      <c r="E111" s="93" t="s">
        <v>288</v>
      </c>
      <c r="F111" s="45" t="s">
        <v>287</v>
      </c>
      <c r="G111" s="46" t="s">
        <v>275</v>
      </c>
      <c r="H111" s="83"/>
      <c r="I111" s="84">
        <f>VLOOKUP(C111,'[12]SP AGGREGATO € unità  '!$C$5:$ES$287,141,0)</f>
        <v>0</v>
      </c>
      <c r="J111" s="85"/>
      <c r="K111" s="86">
        <f>VLOOKUP(C111,'[12]SP AGGREGATO € unità  '!$C$5:$FA$287,149,0)</f>
        <v>0</v>
      </c>
      <c r="L111" s="85"/>
      <c r="M111" s="86">
        <f>VLOOKUP(C111,'[12]SP AGGREGATO € unità  '!$C$5:$FI$287,157,0)</f>
        <v>0</v>
      </c>
      <c r="N111" s="85"/>
      <c r="O111" s="87">
        <f t="shared" si="10"/>
        <v>0</v>
      </c>
      <c r="P111" s="85"/>
      <c r="Q111" s="84">
        <f>VLOOKUP(C111,'[12]SP AGGREGATO € unità  '!$C$5:$ES$287,143,0)</f>
        <v>0</v>
      </c>
      <c r="R111" s="85"/>
      <c r="S111" s="86">
        <f>VLOOKUP(C111,'[12]SP AGGREGATO € unità  '!$C$5:$EW$287,151,0)</f>
        <v>0</v>
      </c>
      <c r="T111" s="85"/>
      <c r="U111" s="86">
        <f>VLOOKUP(C111,'[12]SP AGGREGATO € unità  '!C109:FE391,159,0)</f>
        <v>0</v>
      </c>
      <c r="V111" s="85"/>
      <c r="W111" s="87">
        <f t="shared" si="11"/>
        <v>0</v>
      </c>
      <c r="X111" s="85"/>
      <c r="Y111" s="86">
        <f t="shared" si="12"/>
        <v>0</v>
      </c>
      <c r="Z111" s="85"/>
      <c r="AA111" s="86">
        <f t="shared" si="13"/>
        <v>0</v>
      </c>
      <c r="AB111" s="85"/>
      <c r="AC111" s="86">
        <f t="shared" si="8"/>
        <v>0</v>
      </c>
      <c r="AD111" s="85"/>
      <c r="AE111" s="87">
        <f t="shared" si="9"/>
        <v>0</v>
      </c>
      <c r="AF111" s="83"/>
      <c r="AG111" s="90">
        <f t="shared" si="14"/>
        <v>0</v>
      </c>
      <c r="AH111" s="83"/>
      <c r="AI111" s="91"/>
      <c r="AJ111" s="83"/>
      <c r="AK111" s="91"/>
      <c r="AL111" s="83"/>
      <c r="AM111" s="90">
        <f t="shared" si="15"/>
        <v>0</v>
      </c>
    </row>
    <row r="112" spans="1:39" ht="11.25" customHeight="1" outlineLevel="1">
      <c r="A112" s="79" t="s">
        <v>274</v>
      </c>
      <c r="B112" s="80" t="s">
        <v>275</v>
      </c>
      <c r="C112" s="81" t="s">
        <v>289</v>
      </c>
      <c r="D112" s="80"/>
      <c r="E112" s="93" t="s">
        <v>290</v>
      </c>
      <c r="F112" s="45" t="s">
        <v>289</v>
      </c>
      <c r="G112" s="46" t="s">
        <v>275</v>
      </c>
      <c r="H112" s="83"/>
      <c r="I112" s="84">
        <f>VLOOKUP(C112,'[12]SP AGGREGATO € unità  '!$C$5:$ES$287,141,0)</f>
        <v>0</v>
      </c>
      <c r="J112" s="85"/>
      <c r="K112" s="86">
        <f>VLOOKUP(C112,'[12]SP AGGREGATO € unità  '!$C$5:$FA$287,149,0)</f>
        <v>44992000</v>
      </c>
      <c r="L112" s="85"/>
      <c r="M112" s="86">
        <f>VLOOKUP(C112,'[12]SP AGGREGATO € unità  '!$C$5:$FI$287,157,0)</f>
        <v>0</v>
      </c>
      <c r="N112" s="85"/>
      <c r="O112" s="87">
        <f t="shared" si="10"/>
        <v>44992000</v>
      </c>
      <c r="P112" s="85"/>
      <c r="Q112" s="84">
        <f>VLOOKUP(C112,'[12]SP AGGREGATO € unità  '!$C$5:$ES$287,143,0)</f>
        <v>0</v>
      </c>
      <c r="R112" s="85"/>
      <c r="S112" s="86">
        <f>VLOOKUP(C112,'[12]SP AGGREGATO € unità  '!$C$5:$EW$287,151,0)</f>
        <v>44992000</v>
      </c>
      <c r="T112" s="85"/>
      <c r="U112" s="86">
        <f>VLOOKUP(C112,'[12]SP AGGREGATO € unità  '!C110:FE392,159,0)</f>
        <v>0</v>
      </c>
      <c r="V112" s="85"/>
      <c r="W112" s="87">
        <f t="shared" si="11"/>
        <v>44992000</v>
      </c>
      <c r="X112" s="85"/>
      <c r="Y112" s="86">
        <f t="shared" si="12"/>
        <v>0</v>
      </c>
      <c r="Z112" s="85"/>
      <c r="AA112" s="86">
        <f t="shared" si="13"/>
        <v>0</v>
      </c>
      <c r="AB112" s="85"/>
      <c r="AC112" s="86">
        <f t="shared" si="8"/>
        <v>0</v>
      </c>
      <c r="AD112" s="85"/>
      <c r="AE112" s="87">
        <f t="shared" si="9"/>
        <v>0</v>
      </c>
      <c r="AF112" s="83"/>
      <c r="AG112" s="90">
        <f t="shared" si="14"/>
        <v>0</v>
      </c>
      <c r="AH112" s="83"/>
      <c r="AI112" s="91"/>
      <c r="AJ112" s="83"/>
      <c r="AK112" s="91"/>
      <c r="AL112" s="83"/>
      <c r="AM112" s="90">
        <v>0</v>
      </c>
    </row>
    <row r="113" spans="1:39" ht="11.25" customHeight="1" outlineLevel="1">
      <c r="A113" s="79" t="s">
        <v>274</v>
      </c>
      <c r="B113" s="80" t="s">
        <v>275</v>
      </c>
      <c r="C113" s="81" t="s">
        <v>291</v>
      </c>
      <c r="D113" s="80"/>
      <c r="E113" s="93" t="s">
        <v>292</v>
      </c>
      <c r="F113" s="45" t="s">
        <v>291</v>
      </c>
      <c r="G113" s="46" t="s">
        <v>275</v>
      </c>
      <c r="H113" s="83"/>
      <c r="I113" s="84">
        <f>VLOOKUP(C113,'[12]SP AGGREGATO € unità  '!$C$5:$ES$287,141,0)</f>
        <v>0</v>
      </c>
      <c r="J113" s="85"/>
      <c r="K113" s="86">
        <f>VLOOKUP(C113,'[12]SP AGGREGATO € unità  '!$C$5:$FA$287,149,0)</f>
        <v>0</v>
      </c>
      <c r="L113" s="85"/>
      <c r="M113" s="86">
        <f>VLOOKUP(C113,'[12]SP AGGREGATO € unità  '!$C$5:$FI$287,157,0)</f>
        <v>0</v>
      </c>
      <c r="N113" s="85"/>
      <c r="O113" s="87">
        <f t="shared" si="10"/>
        <v>0</v>
      </c>
      <c r="P113" s="85"/>
      <c r="Q113" s="84">
        <f>VLOOKUP(C113,'[12]SP AGGREGATO € unità  '!$C$5:$ES$287,143,0)</f>
        <v>0</v>
      </c>
      <c r="R113" s="85"/>
      <c r="S113" s="86">
        <f>VLOOKUP(C113,'[12]SP AGGREGATO € unità  '!$C$5:$EW$287,151,0)</f>
        <v>0</v>
      </c>
      <c r="T113" s="85"/>
      <c r="U113" s="86">
        <f>VLOOKUP(C113,'[12]SP AGGREGATO € unità  '!C111:FE393,159,0)</f>
        <v>0</v>
      </c>
      <c r="V113" s="85"/>
      <c r="W113" s="87">
        <f t="shared" si="11"/>
        <v>0</v>
      </c>
      <c r="X113" s="85"/>
      <c r="Y113" s="86">
        <f t="shared" si="12"/>
        <v>0</v>
      </c>
      <c r="Z113" s="85"/>
      <c r="AA113" s="86">
        <f t="shared" si="13"/>
        <v>0</v>
      </c>
      <c r="AB113" s="85"/>
      <c r="AC113" s="86">
        <f t="shared" si="8"/>
        <v>0</v>
      </c>
      <c r="AD113" s="85"/>
      <c r="AE113" s="87">
        <f t="shared" si="9"/>
        <v>0</v>
      </c>
      <c r="AF113" s="83"/>
      <c r="AG113" s="90">
        <f t="shared" si="14"/>
        <v>0</v>
      </c>
      <c r="AH113" s="83"/>
      <c r="AI113" s="91"/>
      <c r="AJ113" s="83"/>
      <c r="AK113" s="91"/>
      <c r="AL113" s="83"/>
      <c r="AM113" s="90">
        <f t="shared" si="15"/>
        <v>0</v>
      </c>
    </row>
    <row r="114" spans="1:39" ht="11.25" customHeight="1" outlineLevel="1">
      <c r="A114" s="79" t="s">
        <v>274</v>
      </c>
      <c r="B114" s="80" t="s">
        <v>293</v>
      </c>
      <c r="C114" s="81" t="s">
        <v>294</v>
      </c>
      <c r="D114" s="80"/>
      <c r="E114" s="93" t="s">
        <v>295</v>
      </c>
      <c r="F114" s="45" t="s">
        <v>294</v>
      </c>
      <c r="G114" s="46" t="s">
        <v>293</v>
      </c>
      <c r="H114" s="83"/>
      <c r="I114" s="84">
        <f>VLOOKUP(C114,'[12]SP AGGREGATO € unità  '!$C$5:$ES$287,141,0)</f>
        <v>0</v>
      </c>
      <c r="J114" s="85"/>
      <c r="K114" s="86">
        <f>VLOOKUP(C114,'[12]SP AGGREGATO € unità  '!$C$5:$FA$287,149,0)</f>
        <v>6111949.7199999997</v>
      </c>
      <c r="L114" s="85"/>
      <c r="M114" s="86">
        <f>VLOOKUP(C114,'[12]SP AGGREGATO € unità  '!$C$5:$FI$287,157,0)</f>
        <v>0</v>
      </c>
      <c r="N114" s="85"/>
      <c r="O114" s="87">
        <f t="shared" si="10"/>
        <v>6111949.7199999997</v>
      </c>
      <c r="P114" s="85"/>
      <c r="Q114" s="84">
        <f>VLOOKUP(C114,'[12]SP AGGREGATO € unità  '!$C$5:$ES$287,143,0)</f>
        <v>0</v>
      </c>
      <c r="R114" s="85"/>
      <c r="S114" s="86">
        <f>VLOOKUP(C114,'[12]SP AGGREGATO € unità  '!$C$5:$EW$287,151,0)</f>
        <v>7386237.96</v>
      </c>
      <c r="T114" s="85"/>
      <c r="U114" s="86">
        <f>VLOOKUP(C114,'[12]SP AGGREGATO € unità  '!C112:FE394,159,0)</f>
        <v>0</v>
      </c>
      <c r="V114" s="85"/>
      <c r="W114" s="87">
        <f t="shared" si="11"/>
        <v>7386237.96</v>
      </c>
      <c r="X114" s="85"/>
      <c r="Y114" s="86">
        <f t="shared" si="12"/>
        <v>0</v>
      </c>
      <c r="Z114" s="85"/>
      <c r="AA114" s="86">
        <f t="shared" si="13"/>
        <v>-1274288.2400000002</v>
      </c>
      <c r="AB114" s="85"/>
      <c r="AC114" s="86">
        <f t="shared" si="8"/>
        <v>1274288.2400000002</v>
      </c>
      <c r="AD114" s="85"/>
      <c r="AE114" s="87">
        <f t="shared" si="9"/>
        <v>-1274288.2400000002</v>
      </c>
      <c r="AF114" s="83"/>
      <c r="AG114" s="90">
        <v>0</v>
      </c>
      <c r="AH114" s="83"/>
      <c r="AI114" s="91"/>
      <c r="AJ114" s="83"/>
      <c r="AK114" s="91"/>
      <c r="AL114" s="83"/>
      <c r="AM114" s="90">
        <v>0</v>
      </c>
    </row>
    <row r="115" spans="1:39" ht="11.25" customHeight="1" outlineLevel="1">
      <c r="A115" s="79"/>
      <c r="B115" s="80"/>
      <c r="C115" s="81" t="s">
        <v>296</v>
      </c>
      <c r="D115" s="80"/>
      <c r="E115" s="93" t="s">
        <v>297</v>
      </c>
      <c r="F115" s="45" t="s">
        <v>296</v>
      </c>
      <c r="G115" s="46">
        <v>0</v>
      </c>
      <c r="H115" s="83"/>
      <c r="I115" s="84">
        <f>VLOOKUP(C115,'[12]SP AGGREGATO € unità  '!$C$5:$ES$287,141,0)</f>
        <v>0</v>
      </c>
      <c r="J115" s="85"/>
      <c r="K115" s="86">
        <f>VLOOKUP(C115,'[12]SP AGGREGATO € unità  '!$C$5:$FA$287,149,0)</f>
        <v>0</v>
      </c>
      <c r="L115" s="85"/>
      <c r="M115" s="86">
        <f>VLOOKUP(C115,'[12]SP AGGREGATO € unità  '!$C$5:$FI$287,157,0)</f>
        <v>0</v>
      </c>
      <c r="N115" s="85"/>
      <c r="O115" s="87">
        <f t="shared" si="10"/>
        <v>0</v>
      </c>
      <c r="P115" s="85"/>
      <c r="Q115" s="84">
        <f>VLOOKUP(C115,'[12]SP AGGREGATO € unità  '!$C$5:$ES$287,143,0)</f>
        <v>0</v>
      </c>
      <c r="R115" s="85"/>
      <c r="S115" s="86">
        <f>VLOOKUP(C115,'[12]SP AGGREGATO € unità  '!$C$5:$EW$287,151,0)</f>
        <v>0</v>
      </c>
      <c r="T115" s="85"/>
      <c r="U115" s="86">
        <f>VLOOKUP(C115,'[12]SP AGGREGATO € unità  '!C113:FE395,159,0)</f>
        <v>0</v>
      </c>
      <c r="V115" s="85"/>
      <c r="W115" s="87">
        <f t="shared" si="11"/>
        <v>0</v>
      </c>
      <c r="X115" s="85"/>
      <c r="Y115" s="86">
        <f t="shared" si="12"/>
        <v>0</v>
      </c>
      <c r="Z115" s="85"/>
      <c r="AA115" s="86">
        <f t="shared" si="13"/>
        <v>0</v>
      </c>
      <c r="AB115" s="85"/>
      <c r="AC115" s="86">
        <f t="shared" si="8"/>
        <v>0</v>
      </c>
      <c r="AD115" s="85"/>
      <c r="AE115" s="87">
        <f t="shared" si="9"/>
        <v>0</v>
      </c>
      <c r="AF115" s="83"/>
      <c r="AG115" s="90">
        <v>0</v>
      </c>
      <c r="AH115" s="83"/>
      <c r="AI115" s="91"/>
      <c r="AJ115" s="83"/>
      <c r="AK115" s="91"/>
      <c r="AL115" s="83"/>
      <c r="AM115" s="90">
        <v>0</v>
      </c>
    </row>
    <row r="116" spans="1:39" ht="11.25" customHeight="1" outlineLevel="1" collapsed="1">
      <c r="A116" s="79" t="s">
        <v>274</v>
      </c>
      <c r="B116" s="80" t="s">
        <v>275</v>
      </c>
      <c r="C116" s="81" t="s">
        <v>298</v>
      </c>
      <c r="D116" s="80"/>
      <c r="E116" s="100" t="s">
        <v>299</v>
      </c>
      <c r="F116" s="45" t="s">
        <v>298</v>
      </c>
      <c r="G116" s="46" t="s">
        <v>275</v>
      </c>
      <c r="H116" s="83"/>
      <c r="I116" s="84">
        <f>VLOOKUP(C116,'[12]SP AGGREGATO € unità  '!$C$5:$ES$287,141,0)</f>
        <v>0</v>
      </c>
      <c r="J116" s="85"/>
      <c r="K116" s="86">
        <f>VLOOKUP(C116,'[12]SP AGGREGATO € unità  '!$C$5:$FA$287,149,0)</f>
        <v>0</v>
      </c>
      <c r="L116" s="85"/>
      <c r="M116" s="86">
        <f>VLOOKUP(C116,'[12]SP AGGREGATO € unità  '!$C$5:$FI$287,157,0)</f>
        <v>0</v>
      </c>
      <c r="N116" s="85"/>
      <c r="O116" s="87">
        <f t="shared" si="10"/>
        <v>0</v>
      </c>
      <c r="P116" s="85"/>
      <c r="Q116" s="84">
        <f>VLOOKUP(C116,'[12]SP AGGREGATO € unità  '!$C$5:$ES$287,143,0)</f>
        <v>0</v>
      </c>
      <c r="R116" s="85"/>
      <c r="S116" s="86">
        <f>VLOOKUP(C116,'[12]SP AGGREGATO € unità  '!$C$5:$EW$287,151,0)</f>
        <v>0</v>
      </c>
      <c r="T116" s="85"/>
      <c r="U116" s="86">
        <f>VLOOKUP(C116,'[12]SP AGGREGATO € unità  '!C114:FE396,159,0)</f>
        <v>0</v>
      </c>
      <c r="V116" s="85"/>
      <c r="W116" s="87">
        <f t="shared" si="11"/>
        <v>0</v>
      </c>
      <c r="X116" s="85"/>
      <c r="Y116" s="86">
        <f t="shared" si="12"/>
        <v>0</v>
      </c>
      <c r="Z116" s="85"/>
      <c r="AA116" s="86">
        <f t="shared" si="13"/>
        <v>0</v>
      </c>
      <c r="AB116" s="85"/>
      <c r="AC116" s="86">
        <f t="shared" si="8"/>
        <v>0</v>
      </c>
      <c r="AD116" s="85"/>
      <c r="AE116" s="87">
        <f t="shared" si="9"/>
        <v>0</v>
      </c>
      <c r="AF116" s="83"/>
      <c r="AG116" s="90">
        <v>0</v>
      </c>
      <c r="AH116" s="83"/>
      <c r="AI116" s="91"/>
      <c r="AJ116" s="83"/>
      <c r="AK116" s="91"/>
      <c r="AL116" s="83"/>
      <c r="AM116" s="90">
        <v>0</v>
      </c>
    </row>
    <row r="117" spans="1:39" ht="11.25" customHeight="1" outlineLevel="1">
      <c r="A117" s="79" t="s">
        <v>274</v>
      </c>
      <c r="B117" s="80" t="s">
        <v>275</v>
      </c>
      <c r="C117" s="81" t="s">
        <v>300</v>
      </c>
      <c r="D117" s="66"/>
      <c r="E117" s="100" t="s">
        <v>301</v>
      </c>
      <c r="F117" s="45" t="s">
        <v>300</v>
      </c>
      <c r="G117" s="46" t="s">
        <v>275</v>
      </c>
      <c r="H117" s="83"/>
      <c r="I117" s="84">
        <f>VLOOKUP(C117,'[12]SP AGGREGATO € unità  '!$C$5:$ES$287,141,0)</f>
        <v>0</v>
      </c>
      <c r="J117" s="85"/>
      <c r="K117" s="86">
        <f>VLOOKUP(C117,'[12]SP AGGREGATO € unità  '!$C$5:$FA$287,149,0)</f>
        <v>0</v>
      </c>
      <c r="L117" s="85"/>
      <c r="M117" s="86">
        <f>VLOOKUP(C117,'[12]SP AGGREGATO € unità  '!$C$5:$FI$287,157,0)</f>
        <v>0</v>
      </c>
      <c r="N117" s="85"/>
      <c r="O117" s="87">
        <f t="shared" si="10"/>
        <v>0</v>
      </c>
      <c r="P117" s="85"/>
      <c r="Q117" s="84">
        <f>VLOOKUP(C117,'[12]SP AGGREGATO € unità  '!$C$5:$ES$287,143,0)</f>
        <v>0</v>
      </c>
      <c r="R117" s="85"/>
      <c r="S117" s="86">
        <f>VLOOKUP(C117,'[12]SP AGGREGATO € unità  '!$C$5:$EW$287,151,0)</f>
        <v>0</v>
      </c>
      <c r="T117" s="85"/>
      <c r="U117" s="86">
        <f>VLOOKUP(C117,'[12]SP AGGREGATO € unità  '!C115:FE397,159,0)</f>
        <v>0</v>
      </c>
      <c r="V117" s="85"/>
      <c r="W117" s="87">
        <f t="shared" si="11"/>
        <v>0</v>
      </c>
      <c r="X117" s="85"/>
      <c r="Y117" s="86">
        <f t="shared" si="12"/>
        <v>0</v>
      </c>
      <c r="Z117" s="85"/>
      <c r="AA117" s="86">
        <f t="shared" si="13"/>
        <v>0</v>
      </c>
      <c r="AB117" s="85"/>
      <c r="AC117" s="86">
        <f t="shared" si="8"/>
        <v>0</v>
      </c>
      <c r="AD117" s="85"/>
      <c r="AE117" s="87">
        <f t="shared" si="9"/>
        <v>0</v>
      </c>
      <c r="AF117" s="83"/>
      <c r="AG117" s="90">
        <v>0</v>
      </c>
      <c r="AH117" s="83"/>
      <c r="AI117" s="91"/>
      <c r="AJ117" s="83"/>
      <c r="AK117" s="91"/>
      <c r="AL117" s="83"/>
      <c r="AM117" s="90">
        <v>0</v>
      </c>
    </row>
    <row r="118" spans="1:39" ht="11.25" customHeight="1" outlineLevel="1" collapsed="1">
      <c r="A118" s="79" t="s">
        <v>274</v>
      </c>
      <c r="B118" s="80" t="s">
        <v>275</v>
      </c>
      <c r="C118" s="81" t="s">
        <v>302</v>
      </c>
      <c r="D118" s="80"/>
      <c r="E118" s="100" t="s">
        <v>303</v>
      </c>
      <c r="F118" s="45" t="s">
        <v>302</v>
      </c>
      <c r="G118" s="46" t="s">
        <v>275</v>
      </c>
      <c r="H118" s="83"/>
      <c r="I118" s="84">
        <f>VLOOKUP(C118,'[12]SP AGGREGATO € unità  '!$C$5:$ES$287,141,0)</f>
        <v>0</v>
      </c>
      <c r="J118" s="85"/>
      <c r="K118" s="86">
        <f>VLOOKUP(C118,'[12]SP AGGREGATO € unità  '!$C$5:$FA$287,149,0)</f>
        <v>0</v>
      </c>
      <c r="L118" s="85"/>
      <c r="M118" s="86">
        <f>VLOOKUP(C118,'[12]SP AGGREGATO € unità  '!$C$5:$FI$287,157,0)</f>
        <v>0</v>
      </c>
      <c r="N118" s="85"/>
      <c r="O118" s="87">
        <f t="shared" si="10"/>
        <v>0</v>
      </c>
      <c r="P118" s="85"/>
      <c r="Q118" s="84">
        <f>VLOOKUP(C118,'[12]SP AGGREGATO € unità  '!$C$5:$ES$287,143,0)</f>
        <v>0</v>
      </c>
      <c r="R118" s="85"/>
      <c r="S118" s="86">
        <f>VLOOKUP(C118,'[12]SP AGGREGATO € unità  '!$C$5:$EW$287,151,0)</f>
        <v>0</v>
      </c>
      <c r="T118" s="85"/>
      <c r="U118" s="86">
        <f>VLOOKUP(C118,'[12]SP AGGREGATO € unità  '!C116:FE398,159,0)</f>
        <v>0</v>
      </c>
      <c r="V118" s="85"/>
      <c r="W118" s="87">
        <f t="shared" si="11"/>
        <v>0</v>
      </c>
      <c r="X118" s="85"/>
      <c r="Y118" s="86">
        <f t="shared" si="12"/>
        <v>0</v>
      </c>
      <c r="Z118" s="85"/>
      <c r="AA118" s="86">
        <f t="shared" si="13"/>
        <v>0</v>
      </c>
      <c r="AB118" s="85"/>
      <c r="AC118" s="86">
        <f t="shared" si="8"/>
        <v>0</v>
      </c>
      <c r="AD118" s="85"/>
      <c r="AE118" s="87">
        <f t="shared" si="9"/>
        <v>0</v>
      </c>
      <c r="AF118" s="83"/>
      <c r="AG118" s="90">
        <f t="shared" si="14"/>
        <v>0</v>
      </c>
      <c r="AH118" s="83"/>
      <c r="AI118" s="91"/>
      <c r="AJ118" s="83"/>
      <c r="AK118" s="91"/>
      <c r="AL118" s="83"/>
      <c r="AM118" s="90">
        <f t="shared" si="15"/>
        <v>0</v>
      </c>
    </row>
    <row r="119" spans="1:39" ht="11.25" customHeight="1" outlineLevel="1">
      <c r="A119" s="79" t="s">
        <v>274</v>
      </c>
      <c r="B119" s="80" t="s">
        <v>293</v>
      </c>
      <c r="C119" s="81" t="s">
        <v>304</v>
      </c>
      <c r="D119" s="80"/>
      <c r="E119" s="100" t="s">
        <v>305</v>
      </c>
      <c r="F119" s="45" t="s">
        <v>304</v>
      </c>
      <c r="G119" s="46" t="s">
        <v>293</v>
      </c>
      <c r="H119" s="83"/>
      <c r="I119" s="84">
        <f>VLOOKUP(C119,'[12]SP AGGREGATO € unità  '!$C$5:$ES$287,141,0)</f>
        <v>0</v>
      </c>
      <c r="J119" s="85"/>
      <c r="K119" s="86">
        <f>VLOOKUP(C119,'[12]SP AGGREGATO € unità  '!$C$5:$FA$287,149,0)</f>
        <v>0</v>
      </c>
      <c r="L119" s="85"/>
      <c r="M119" s="86">
        <f>VLOOKUP(C119,'[12]SP AGGREGATO € unità  '!$C$5:$FI$287,157,0)</f>
        <v>0</v>
      </c>
      <c r="N119" s="85"/>
      <c r="O119" s="87">
        <f t="shared" si="10"/>
        <v>0</v>
      </c>
      <c r="P119" s="85"/>
      <c r="Q119" s="84">
        <f>VLOOKUP(C119,'[12]SP AGGREGATO € unità  '!$C$5:$ES$287,143,0)</f>
        <v>0</v>
      </c>
      <c r="R119" s="85"/>
      <c r="S119" s="86">
        <f>VLOOKUP(C119,'[12]SP AGGREGATO € unità  '!$C$5:$EW$287,151,0)</f>
        <v>0</v>
      </c>
      <c r="T119" s="85"/>
      <c r="U119" s="86">
        <f>VLOOKUP(C119,'[12]SP AGGREGATO € unità  '!C117:FE399,159,0)</f>
        <v>0</v>
      </c>
      <c r="V119" s="85"/>
      <c r="W119" s="87">
        <f t="shared" si="11"/>
        <v>0</v>
      </c>
      <c r="X119" s="85"/>
      <c r="Y119" s="86">
        <f t="shared" si="12"/>
        <v>0</v>
      </c>
      <c r="Z119" s="85"/>
      <c r="AA119" s="86">
        <f t="shared" si="13"/>
        <v>0</v>
      </c>
      <c r="AB119" s="85"/>
      <c r="AC119" s="86">
        <f t="shared" si="8"/>
        <v>0</v>
      </c>
      <c r="AD119" s="85"/>
      <c r="AE119" s="87">
        <f t="shared" si="9"/>
        <v>0</v>
      </c>
      <c r="AF119" s="83"/>
      <c r="AG119" s="90">
        <f t="shared" si="14"/>
        <v>0</v>
      </c>
      <c r="AH119" s="83"/>
      <c r="AI119" s="91"/>
      <c r="AJ119" s="83"/>
      <c r="AK119" s="91"/>
      <c r="AL119" s="83"/>
      <c r="AM119" s="90">
        <f t="shared" si="15"/>
        <v>0</v>
      </c>
    </row>
    <row r="120" spans="1:39" ht="11.25" customHeight="1" outlineLevel="1">
      <c r="A120" s="79"/>
      <c r="B120" s="80" t="s">
        <v>306</v>
      </c>
      <c r="C120" s="95" t="s">
        <v>307</v>
      </c>
      <c r="D120" s="66"/>
      <c r="E120" s="96" t="s">
        <v>308</v>
      </c>
      <c r="F120" s="45" t="s">
        <v>307</v>
      </c>
      <c r="G120" s="46" t="s">
        <v>306</v>
      </c>
      <c r="H120" s="83"/>
      <c r="I120" s="97">
        <f>VLOOKUP(C120,'[12]SP AGGREGATO € unità  '!$C$5:$ES$287,141,0)</f>
        <v>0</v>
      </c>
      <c r="J120" s="85"/>
      <c r="K120" s="97">
        <f>VLOOKUP(C120,'[12]SP AGGREGATO € unità  '!$C$5:$FA$287,149,0)</f>
        <v>0</v>
      </c>
      <c r="L120" s="85"/>
      <c r="M120" s="97">
        <f>VLOOKUP(C120,'[12]SP AGGREGATO € unità  '!$C$5:$FI$287,157,0)</f>
        <v>0</v>
      </c>
      <c r="N120" s="85"/>
      <c r="O120" s="98">
        <f t="shared" si="10"/>
        <v>0</v>
      </c>
      <c r="P120" s="85"/>
      <c r="Q120" s="97">
        <f>VLOOKUP(C120,'[12]SP AGGREGATO € unità  '!$C$5:$ES$287,143,0)</f>
        <v>0</v>
      </c>
      <c r="R120" s="85"/>
      <c r="S120" s="97">
        <f>VLOOKUP(C120,'[12]SP AGGREGATO € unità  '!$C$5:$EW$287,151,0)</f>
        <v>0</v>
      </c>
      <c r="T120" s="85"/>
      <c r="U120" s="86">
        <f>VLOOKUP(C120,'[12]SP AGGREGATO € unità  '!C118:FE400,159,0)</f>
        <v>0</v>
      </c>
      <c r="V120" s="85"/>
      <c r="W120" s="98">
        <f t="shared" si="11"/>
        <v>0</v>
      </c>
      <c r="X120" s="85"/>
      <c r="Y120" s="97">
        <f t="shared" si="12"/>
        <v>0</v>
      </c>
      <c r="Z120" s="85"/>
      <c r="AA120" s="97">
        <f t="shared" si="13"/>
        <v>0</v>
      </c>
      <c r="AB120" s="85"/>
      <c r="AC120" s="86">
        <f t="shared" si="8"/>
        <v>0</v>
      </c>
      <c r="AD120" s="85"/>
      <c r="AE120" s="98">
        <f t="shared" si="9"/>
        <v>0</v>
      </c>
      <c r="AF120" s="83"/>
      <c r="AG120" s="99">
        <f t="shared" si="14"/>
        <v>0</v>
      </c>
      <c r="AH120" s="83"/>
      <c r="AI120" s="91"/>
      <c r="AJ120" s="83"/>
      <c r="AK120" s="91"/>
      <c r="AL120" s="83"/>
      <c r="AM120" s="99">
        <f t="shared" si="15"/>
        <v>0</v>
      </c>
    </row>
    <row r="121" spans="1:39" ht="11.25" customHeight="1">
      <c r="A121" s="79"/>
      <c r="B121" s="80"/>
      <c r="C121" s="81" t="s">
        <v>309</v>
      </c>
      <c r="D121" s="80"/>
      <c r="E121" s="82" t="s">
        <v>310</v>
      </c>
      <c r="F121" s="45" t="s">
        <v>309</v>
      </c>
      <c r="G121" s="46">
        <v>0</v>
      </c>
      <c r="H121" s="83"/>
      <c r="I121" s="84">
        <f>VLOOKUP(C121,'[12]SP AGGREGATO € unità  '!$C$5:$ES$287,141,0)</f>
        <v>180013838.47000003</v>
      </c>
      <c r="J121" s="85"/>
      <c r="K121" s="86">
        <f>VLOOKUP(C121,'[12]SP AGGREGATO € unità  '!$C$5:$FA$287,149,0)</f>
        <v>261176658.66000003</v>
      </c>
      <c r="L121" s="85"/>
      <c r="M121" s="86">
        <f>VLOOKUP(C121,'[12]SP AGGREGATO € unità  '!$C$5:$FI$287,157,0)</f>
        <v>-180013838.47000003</v>
      </c>
      <c r="N121" s="85"/>
      <c r="O121" s="87">
        <f>+I121+K121+M121</f>
        <v>261176658.66000003</v>
      </c>
      <c r="P121" s="85"/>
      <c r="Q121" s="84">
        <f>VLOOKUP(C121,'[12]SP AGGREGATO € unità  '!$C$5:$ES$287,143,0)</f>
        <v>189637914.84999996</v>
      </c>
      <c r="R121" s="85"/>
      <c r="S121" s="86">
        <f>VLOOKUP(C121,'[12]SP AGGREGATO € unità  '!$C$5:$EW$287,151,0)</f>
        <v>308607079.86000001</v>
      </c>
      <c r="T121" s="85"/>
      <c r="U121" s="86">
        <f>VLOOKUP(C121,'[12]SP AGGREGATO € unità  '!C119:FE401,159,0)</f>
        <v>-189637914.84999996</v>
      </c>
      <c r="V121" s="85"/>
      <c r="W121" s="87">
        <f>+Q121+S121+U121</f>
        <v>308607079.86000001</v>
      </c>
      <c r="X121" s="85"/>
      <c r="Y121" s="86">
        <f t="shared" si="12"/>
        <v>-9624076.3799999356</v>
      </c>
      <c r="Z121" s="85"/>
      <c r="AA121" s="86">
        <f t="shared" si="13"/>
        <v>-47430421.199999988</v>
      </c>
      <c r="AB121" s="85"/>
      <c r="AC121" s="86">
        <f t="shared" si="8"/>
        <v>37806344.820000052</v>
      </c>
      <c r="AD121" s="85"/>
      <c r="AE121" s="87">
        <f t="shared" si="9"/>
        <v>-47430421.199999988</v>
      </c>
      <c r="AF121" s="83"/>
      <c r="AG121" s="90">
        <f t="shared" si="14"/>
        <v>-5.0749747947884789E-2</v>
      </c>
      <c r="AH121" s="83"/>
      <c r="AI121" s="91"/>
      <c r="AJ121" s="83"/>
      <c r="AK121" s="91"/>
      <c r="AL121" s="83"/>
      <c r="AM121" s="90">
        <f t="shared" si="15"/>
        <v>-0.15369194129155059</v>
      </c>
    </row>
    <row r="122" spans="1:39" ht="11.25" customHeight="1" outlineLevel="1">
      <c r="A122" s="79"/>
      <c r="B122" s="80" t="s">
        <v>311</v>
      </c>
      <c r="C122" s="81" t="s">
        <v>312</v>
      </c>
      <c r="D122" s="66"/>
      <c r="E122" s="93" t="s">
        <v>313</v>
      </c>
      <c r="F122" s="45" t="s">
        <v>312</v>
      </c>
      <c r="G122" s="46" t="s">
        <v>311</v>
      </c>
      <c r="H122" s="83"/>
      <c r="I122" s="84">
        <f>VLOOKUP(C122,'[12]SP AGGREGATO € unità  '!$C$5:$ES$287,141,0)</f>
        <v>67058532.480000019</v>
      </c>
      <c r="J122" s="85"/>
      <c r="K122" s="86">
        <f>VLOOKUP(C122,'[12]SP AGGREGATO € unità  '!$C$5:$FA$287,149,0)</f>
        <v>70691000</v>
      </c>
      <c r="L122" s="85"/>
      <c r="M122" s="86">
        <f>VLOOKUP(C122,'[12]SP AGGREGATO € unità  '!$C$5:$FI$287,157,0)</f>
        <v>-67058532.480000019</v>
      </c>
      <c r="N122" s="85"/>
      <c r="O122" s="87">
        <f t="shared" si="10"/>
        <v>70691000</v>
      </c>
      <c r="P122" s="85"/>
      <c r="Q122" s="84">
        <f>VLOOKUP(C122,'[12]SP AGGREGATO € unità  '!$C$5:$ES$287,143,0)</f>
        <v>91344359.709999979</v>
      </c>
      <c r="R122" s="85"/>
      <c r="S122" s="86">
        <f>VLOOKUP(C122,'[12]SP AGGREGATO € unità  '!$C$5:$EW$287,151,0)</f>
        <v>48067000</v>
      </c>
      <c r="T122" s="85"/>
      <c r="U122" s="86">
        <f>VLOOKUP(C122,'[12]SP AGGREGATO € unità  '!C120:FE402,159,0)</f>
        <v>-91344359.709999979</v>
      </c>
      <c r="V122" s="85"/>
      <c r="W122" s="87">
        <f t="shared" si="11"/>
        <v>48067000</v>
      </c>
      <c r="X122" s="85"/>
      <c r="Y122" s="86">
        <f t="shared" si="12"/>
        <v>-24285827.229999959</v>
      </c>
      <c r="Z122" s="85"/>
      <c r="AA122" s="86">
        <f t="shared" si="13"/>
        <v>22624000</v>
      </c>
      <c r="AB122" s="85"/>
      <c r="AC122" s="86">
        <f t="shared" si="8"/>
        <v>-46909827.229999959</v>
      </c>
      <c r="AD122" s="85"/>
      <c r="AE122" s="87">
        <f t="shared" si="9"/>
        <v>22624000</v>
      </c>
      <c r="AF122" s="83"/>
      <c r="AG122" s="90">
        <f t="shared" si="14"/>
        <v>-0.26587112008998248</v>
      </c>
      <c r="AH122" s="83"/>
      <c r="AI122" s="91"/>
      <c r="AJ122" s="83"/>
      <c r="AK122" s="91"/>
      <c r="AL122" s="83"/>
      <c r="AM122" s="90">
        <f t="shared" si="15"/>
        <v>0.47067634759814425</v>
      </c>
    </row>
    <row r="123" spans="1:39" ht="11.25" customHeight="1" outlineLevel="1">
      <c r="A123" s="79" t="s">
        <v>314</v>
      </c>
      <c r="B123" s="80" t="s">
        <v>315</v>
      </c>
      <c r="C123" s="81" t="s">
        <v>316</v>
      </c>
      <c r="D123" s="66"/>
      <c r="E123" s="100" t="s">
        <v>317</v>
      </c>
      <c r="F123" s="45" t="s">
        <v>316</v>
      </c>
      <c r="G123" s="46" t="s">
        <v>315</v>
      </c>
      <c r="H123" s="83"/>
      <c r="I123" s="84">
        <f>VLOOKUP(C123,'[12]SP AGGREGATO € unità  '!$C$5:$ES$287,141,0)</f>
        <v>0</v>
      </c>
      <c r="J123" s="85"/>
      <c r="K123" s="86">
        <f>VLOOKUP(C123,'[12]SP AGGREGATO € unità  '!$C$5:$FA$287,149,0)</f>
        <v>0</v>
      </c>
      <c r="L123" s="85"/>
      <c r="M123" s="86">
        <f>VLOOKUP(C123,'[12]SP AGGREGATO € unità  '!$C$5:$FI$287,157,0)</f>
        <v>0</v>
      </c>
      <c r="N123" s="85"/>
      <c r="O123" s="87">
        <f t="shared" si="10"/>
        <v>0</v>
      </c>
      <c r="P123" s="85"/>
      <c r="Q123" s="84">
        <f>VLOOKUP(C123,'[12]SP AGGREGATO € unità  '!$C$5:$ES$287,143,0)</f>
        <v>0</v>
      </c>
      <c r="R123" s="85"/>
      <c r="S123" s="86">
        <f>VLOOKUP(C123,'[12]SP AGGREGATO € unità  '!$C$5:$EW$287,151,0)</f>
        <v>0</v>
      </c>
      <c r="T123" s="85"/>
      <c r="U123" s="86">
        <f>VLOOKUP(C123,'[12]SP AGGREGATO € unità  '!C121:FE403,159,0)</f>
        <v>0</v>
      </c>
      <c r="V123" s="85"/>
      <c r="W123" s="87">
        <f t="shared" si="11"/>
        <v>0</v>
      </c>
      <c r="X123" s="85"/>
      <c r="Y123" s="86">
        <f t="shared" si="12"/>
        <v>0</v>
      </c>
      <c r="Z123" s="85"/>
      <c r="AA123" s="86">
        <f t="shared" si="13"/>
        <v>0</v>
      </c>
      <c r="AB123" s="85"/>
      <c r="AC123" s="86">
        <f t="shared" si="8"/>
        <v>0</v>
      </c>
      <c r="AD123" s="85"/>
      <c r="AE123" s="87">
        <f t="shared" si="9"/>
        <v>0</v>
      </c>
      <c r="AF123" s="83"/>
      <c r="AG123" s="90">
        <f t="shared" si="14"/>
        <v>0</v>
      </c>
      <c r="AH123" s="83"/>
      <c r="AI123" s="91"/>
      <c r="AJ123" s="83"/>
      <c r="AK123" s="91"/>
      <c r="AL123" s="83"/>
      <c r="AM123" s="90">
        <v>0</v>
      </c>
    </row>
    <row r="124" spans="1:39" ht="11.25" customHeight="1" outlineLevel="1">
      <c r="A124" s="79" t="s">
        <v>314</v>
      </c>
      <c r="B124" s="80" t="s">
        <v>315</v>
      </c>
      <c r="C124" s="81" t="s">
        <v>318</v>
      </c>
      <c r="D124" s="66"/>
      <c r="E124" s="100" t="s">
        <v>319</v>
      </c>
      <c r="F124" s="45" t="s">
        <v>318</v>
      </c>
      <c r="G124" s="46" t="s">
        <v>315</v>
      </c>
      <c r="H124" s="83"/>
      <c r="I124" s="84">
        <f>VLOOKUP(C124,'[12]SP AGGREGATO € unità  '!$C$5:$ES$287,141,0)</f>
        <v>0</v>
      </c>
      <c r="J124" s="85"/>
      <c r="K124" s="86">
        <f>VLOOKUP(C124,'[12]SP AGGREGATO € unità  '!$C$5:$FA$287,149,0)</f>
        <v>0</v>
      </c>
      <c r="L124" s="85"/>
      <c r="M124" s="86">
        <f>VLOOKUP(C124,'[12]SP AGGREGATO € unità  '!$C$5:$FI$287,157,0)</f>
        <v>0</v>
      </c>
      <c r="N124" s="85"/>
      <c r="O124" s="87">
        <f t="shared" si="10"/>
        <v>0</v>
      </c>
      <c r="P124" s="85"/>
      <c r="Q124" s="84">
        <f>VLOOKUP(C124,'[12]SP AGGREGATO € unità  '!$C$5:$ES$287,143,0)</f>
        <v>0</v>
      </c>
      <c r="R124" s="85"/>
      <c r="S124" s="86">
        <f>VLOOKUP(C124,'[12]SP AGGREGATO € unità  '!$C$5:$EW$287,151,0)</f>
        <v>0</v>
      </c>
      <c r="T124" s="85"/>
      <c r="U124" s="86">
        <f>VLOOKUP(C124,'[12]SP AGGREGATO € unità  '!C122:FE404,159,0)</f>
        <v>0</v>
      </c>
      <c r="V124" s="85"/>
      <c r="W124" s="87">
        <f t="shared" si="11"/>
        <v>0</v>
      </c>
      <c r="X124" s="85"/>
      <c r="Y124" s="86">
        <f t="shared" si="12"/>
        <v>0</v>
      </c>
      <c r="Z124" s="85"/>
      <c r="AA124" s="86">
        <f t="shared" si="13"/>
        <v>0</v>
      </c>
      <c r="AB124" s="85"/>
      <c r="AC124" s="86">
        <f t="shared" si="8"/>
        <v>0</v>
      </c>
      <c r="AD124" s="85"/>
      <c r="AE124" s="87">
        <f t="shared" si="9"/>
        <v>0</v>
      </c>
      <c r="AF124" s="83"/>
      <c r="AG124" s="90">
        <f t="shared" si="14"/>
        <v>0</v>
      </c>
      <c r="AH124" s="83"/>
      <c r="AI124" s="91"/>
      <c r="AJ124" s="83"/>
      <c r="AK124" s="91"/>
      <c r="AL124" s="83"/>
      <c r="AM124" s="90">
        <v>0</v>
      </c>
    </row>
    <row r="125" spans="1:39" ht="11.25" customHeight="1">
      <c r="A125" s="79" t="s">
        <v>314</v>
      </c>
      <c r="B125" s="80" t="s">
        <v>315</v>
      </c>
      <c r="C125" s="81" t="s">
        <v>320</v>
      </c>
      <c r="D125" s="80"/>
      <c r="E125" s="100" t="s">
        <v>321</v>
      </c>
      <c r="F125" s="45" t="s">
        <v>320</v>
      </c>
      <c r="G125" s="46" t="s">
        <v>315</v>
      </c>
      <c r="H125" s="83"/>
      <c r="I125" s="84">
        <f>VLOOKUP(C125,'[12]SP AGGREGATO € unità  '!$C$5:$ES$287,141,0)</f>
        <v>0</v>
      </c>
      <c r="J125" s="85"/>
      <c r="K125" s="86">
        <f>VLOOKUP(C125,'[12]SP AGGREGATO € unità  '!$C$5:$FA$287,149,0)</f>
        <v>60759000</v>
      </c>
      <c r="L125" s="85"/>
      <c r="M125" s="86">
        <f>VLOOKUP(C125,'[12]SP AGGREGATO € unità  '!$C$5:$FI$287,157,0)</f>
        <v>0</v>
      </c>
      <c r="N125" s="85"/>
      <c r="O125" s="87">
        <f t="shared" si="10"/>
        <v>60759000</v>
      </c>
      <c r="P125" s="85"/>
      <c r="Q125" s="84">
        <f>VLOOKUP(C125,'[12]SP AGGREGATO € unità  '!$C$5:$ES$287,143,0)</f>
        <v>0</v>
      </c>
      <c r="R125" s="85"/>
      <c r="S125" s="86">
        <f>VLOOKUP(C125,'[12]SP AGGREGATO € unità  '!$C$5:$EW$287,151,0)</f>
        <v>48067000</v>
      </c>
      <c r="T125" s="85"/>
      <c r="U125" s="86">
        <f>VLOOKUP(C125,'[12]SP AGGREGATO € unità  '!C123:FE405,159,0)</f>
        <v>0</v>
      </c>
      <c r="V125" s="85"/>
      <c r="W125" s="87">
        <f t="shared" si="11"/>
        <v>48067000</v>
      </c>
      <c r="X125" s="85"/>
      <c r="Y125" s="86">
        <f t="shared" si="12"/>
        <v>0</v>
      </c>
      <c r="Z125" s="85"/>
      <c r="AA125" s="86">
        <f t="shared" si="13"/>
        <v>12692000</v>
      </c>
      <c r="AB125" s="85"/>
      <c r="AC125" s="86">
        <f t="shared" si="8"/>
        <v>-12692000</v>
      </c>
      <c r="AD125" s="85"/>
      <c r="AE125" s="87">
        <f t="shared" si="9"/>
        <v>12692000</v>
      </c>
      <c r="AF125" s="83"/>
      <c r="AG125" s="90">
        <f t="shared" si="14"/>
        <v>0</v>
      </c>
      <c r="AH125" s="83"/>
      <c r="AI125" s="91"/>
      <c r="AJ125" s="83"/>
      <c r="AK125" s="91"/>
      <c r="AL125" s="83"/>
      <c r="AM125" s="90">
        <f t="shared" si="15"/>
        <v>0.26404809952774255</v>
      </c>
    </row>
    <row r="126" spans="1:39" ht="11.25" customHeight="1" outlineLevel="1">
      <c r="A126" s="79" t="s">
        <v>322</v>
      </c>
      <c r="B126" s="110" t="s">
        <v>323</v>
      </c>
      <c r="C126" s="81" t="s">
        <v>324</v>
      </c>
      <c r="D126" s="80"/>
      <c r="E126" s="100" t="s">
        <v>325</v>
      </c>
      <c r="F126" s="45" t="s">
        <v>324</v>
      </c>
      <c r="G126" s="46" t="s">
        <v>323</v>
      </c>
      <c r="H126" s="83"/>
      <c r="I126" s="84">
        <f>VLOOKUP(C126,'[12]SP AGGREGATO € unità  '!$C$5:$ES$287,141,0)</f>
        <v>0</v>
      </c>
      <c r="J126" s="85"/>
      <c r="K126" s="86">
        <f>VLOOKUP(C126,'[12]SP AGGREGATO € unità  '!$C$5:$FA$287,149,0)</f>
        <v>0</v>
      </c>
      <c r="L126" s="85"/>
      <c r="M126" s="86">
        <f>VLOOKUP(C126,'[12]SP AGGREGATO € unità  '!$C$5:$FI$287,157,0)</f>
        <v>0</v>
      </c>
      <c r="N126" s="85"/>
      <c r="O126" s="87">
        <f t="shared" si="10"/>
        <v>0</v>
      </c>
      <c r="P126" s="85"/>
      <c r="Q126" s="84">
        <f>VLOOKUP(C126,'[12]SP AGGREGATO € unità  '!$C$5:$ES$287,143,0)</f>
        <v>0</v>
      </c>
      <c r="R126" s="85"/>
      <c r="S126" s="86">
        <f>VLOOKUP(C126,'[12]SP AGGREGATO € unità  '!$C$5:$EW$287,151,0)</f>
        <v>0</v>
      </c>
      <c r="T126" s="85"/>
      <c r="U126" s="86">
        <f>VLOOKUP(C126,'[12]SP AGGREGATO € unità  '!C124:FE406,159,0)</f>
        <v>0</v>
      </c>
      <c r="V126" s="85"/>
      <c r="W126" s="87">
        <f t="shared" si="11"/>
        <v>0</v>
      </c>
      <c r="X126" s="85"/>
      <c r="Y126" s="86">
        <f t="shared" si="12"/>
        <v>0</v>
      </c>
      <c r="Z126" s="85"/>
      <c r="AA126" s="86">
        <f t="shared" si="13"/>
        <v>0</v>
      </c>
      <c r="AB126" s="85"/>
      <c r="AC126" s="86">
        <f t="shared" si="8"/>
        <v>0</v>
      </c>
      <c r="AD126" s="85"/>
      <c r="AE126" s="87">
        <f t="shared" si="9"/>
        <v>0</v>
      </c>
      <c r="AF126" s="83"/>
      <c r="AG126" s="90">
        <f t="shared" si="14"/>
        <v>0</v>
      </c>
      <c r="AH126" s="83"/>
      <c r="AI126" s="91"/>
      <c r="AJ126" s="83"/>
      <c r="AK126" s="91"/>
      <c r="AL126" s="83"/>
      <c r="AM126" s="118">
        <f t="shared" si="15"/>
        <v>0</v>
      </c>
    </row>
    <row r="127" spans="1:39" ht="11.25" customHeight="1" outlineLevel="1">
      <c r="A127" s="79" t="s">
        <v>280</v>
      </c>
      <c r="B127" s="80" t="s">
        <v>326</v>
      </c>
      <c r="C127" s="81" t="s">
        <v>327</v>
      </c>
      <c r="D127" s="66"/>
      <c r="E127" s="100" t="s">
        <v>328</v>
      </c>
      <c r="F127" s="45" t="s">
        <v>327</v>
      </c>
      <c r="G127" s="46" t="s">
        <v>326</v>
      </c>
      <c r="H127" s="83"/>
      <c r="I127" s="84">
        <f>VLOOKUP(C127,'[12]SP AGGREGATO € unità  '!$C$5:$ES$287,141,0)</f>
        <v>0</v>
      </c>
      <c r="J127" s="85"/>
      <c r="K127" s="86">
        <f>VLOOKUP(C127,'[12]SP AGGREGATO € unità  '!$C$5:$FA$287,149,0)</f>
        <v>0</v>
      </c>
      <c r="L127" s="85"/>
      <c r="M127" s="86">
        <f>VLOOKUP(C127,'[12]SP AGGREGATO € unità  '!$C$5:$FI$287,157,0)</f>
        <v>0</v>
      </c>
      <c r="N127" s="85"/>
      <c r="O127" s="87">
        <f t="shared" si="10"/>
        <v>0</v>
      </c>
      <c r="P127" s="85"/>
      <c r="Q127" s="84">
        <f>VLOOKUP(C127,'[12]SP AGGREGATO € unità  '!$C$5:$ES$287,143,0)</f>
        <v>0</v>
      </c>
      <c r="R127" s="85"/>
      <c r="S127" s="86">
        <f>VLOOKUP(C127,'[12]SP AGGREGATO € unità  '!$C$5:$EW$287,151,0)</f>
        <v>0</v>
      </c>
      <c r="T127" s="85"/>
      <c r="U127" s="86">
        <f>VLOOKUP(C127,'[12]SP AGGREGATO € unità  '!C125:FE407,159,0)</f>
        <v>0</v>
      </c>
      <c r="V127" s="85"/>
      <c r="W127" s="87">
        <f t="shared" si="11"/>
        <v>0</v>
      </c>
      <c r="X127" s="85"/>
      <c r="Y127" s="86">
        <f t="shared" si="12"/>
        <v>0</v>
      </c>
      <c r="Z127" s="85"/>
      <c r="AA127" s="86">
        <f t="shared" si="13"/>
        <v>0</v>
      </c>
      <c r="AB127" s="85"/>
      <c r="AC127" s="86">
        <f t="shared" si="8"/>
        <v>0</v>
      </c>
      <c r="AD127" s="85"/>
      <c r="AE127" s="87">
        <f t="shared" si="9"/>
        <v>0</v>
      </c>
      <c r="AF127" s="83"/>
      <c r="AG127" s="90">
        <f t="shared" si="14"/>
        <v>0</v>
      </c>
      <c r="AH127" s="83"/>
      <c r="AI127" s="91"/>
      <c r="AJ127" s="83"/>
      <c r="AK127" s="91"/>
      <c r="AL127" s="83"/>
      <c r="AM127" s="90">
        <f t="shared" si="15"/>
        <v>0</v>
      </c>
    </row>
    <row r="128" spans="1:39" ht="11.25" customHeight="1" outlineLevel="1">
      <c r="A128" s="65" t="s">
        <v>314</v>
      </c>
      <c r="B128" s="80" t="s">
        <v>315</v>
      </c>
      <c r="C128" s="81" t="s">
        <v>329</v>
      </c>
      <c r="D128" s="66"/>
      <c r="E128" s="100" t="s">
        <v>330</v>
      </c>
      <c r="F128" s="45" t="s">
        <v>329</v>
      </c>
      <c r="G128" s="46" t="s">
        <v>315</v>
      </c>
      <c r="H128" s="83"/>
      <c r="I128" s="84">
        <f>VLOOKUP(C128,'[12]SP AGGREGATO € unità  '!$C$5:$ES$287,141,0)</f>
        <v>0</v>
      </c>
      <c r="J128" s="85"/>
      <c r="K128" s="86">
        <f>VLOOKUP(C128,'[12]SP AGGREGATO € unità  '!$C$5:$FA$287,149,0)</f>
        <v>0</v>
      </c>
      <c r="L128" s="85"/>
      <c r="M128" s="86">
        <f>VLOOKUP(C128,'[12]SP AGGREGATO € unità  '!$C$5:$FI$287,157,0)</f>
        <v>0</v>
      </c>
      <c r="N128" s="85"/>
      <c r="O128" s="87">
        <f t="shared" si="10"/>
        <v>0</v>
      </c>
      <c r="P128" s="85"/>
      <c r="Q128" s="84">
        <f>VLOOKUP(C128,'[12]SP AGGREGATO € unità  '!$C$5:$ES$287,143,0)</f>
        <v>0</v>
      </c>
      <c r="R128" s="85"/>
      <c r="S128" s="86">
        <f>VLOOKUP(C128,'[12]SP AGGREGATO € unità  '!$C$5:$EW$287,151,0)</f>
        <v>0</v>
      </c>
      <c r="T128" s="85"/>
      <c r="U128" s="86">
        <f>VLOOKUP(C128,'[12]SP AGGREGATO € unità  '!C126:FE408,159,0)</f>
        <v>0</v>
      </c>
      <c r="V128" s="85"/>
      <c r="W128" s="87">
        <f t="shared" si="11"/>
        <v>0</v>
      </c>
      <c r="X128" s="85"/>
      <c r="Y128" s="86">
        <f t="shared" si="12"/>
        <v>0</v>
      </c>
      <c r="Z128" s="85"/>
      <c r="AA128" s="86">
        <f t="shared" si="13"/>
        <v>0</v>
      </c>
      <c r="AB128" s="85"/>
      <c r="AC128" s="86">
        <f t="shared" si="8"/>
        <v>0</v>
      </c>
      <c r="AD128" s="85"/>
      <c r="AE128" s="87">
        <f t="shared" si="9"/>
        <v>0</v>
      </c>
      <c r="AF128" s="83"/>
      <c r="AG128" s="90">
        <f t="shared" si="14"/>
        <v>0</v>
      </c>
      <c r="AH128" s="83"/>
      <c r="AI128" s="91"/>
      <c r="AJ128" s="83"/>
      <c r="AK128" s="91"/>
      <c r="AL128" s="83"/>
      <c r="AM128" s="90">
        <f t="shared" si="15"/>
        <v>0</v>
      </c>
    </row>
    <row r="129" spans="1:39" ht="11.25" customHeight="1" outlineLevel="1">
      <c r="A129" s="79" t="s">
        <v>314</v>
      </c>
      <c r="B129" s="80" t="s">
        <v>315</v>
      </c>
      <c r="C129" s="81" t="s">
        <v>331</v>
      </c>
      <c r="D129" s="80"/>
      <c r="E129" s="100" t="s">
        <v>332</v>
      </c>
      <c r="F129" s="45" t="s">
        <v>331</v>
      </c>
      <c r="G129" s="46" t="s">
        <v>315</v>
      </c>
      <c r="H129" s="83"/>
      <c r="I129" s="84">
        <f>VLOOKUP(C129,'[12]SP AGGREGATO € unità  '!$C$5:$ES$287,141,0)</f>
        <v>0</v>
      </c>
      <c r="J129" s="85"/>
      <c r="K129" s="86">
        <f>VLOOKUP(C129,'[12]SP AGGREGATO € unità  '!$C$5:$FA$287,149,0)</f>
        <v>9932000</v>
      </c>
      <c r="L129" s="85"/>
      <c r="M129" s="86">
        <f>VLOOKUP(C129,'[12]SP AGGREGATO € unità  '!$C$5:$FI$287,157,0)</f>
        <v>0</v>
      </c>
      <c r="N129" s="85"/>
      <c r="O129" s="87">
        <f t="shared" si="10"/>
        <v>9932000</v>
      </c>
      <c r="P129" s="85"/>
      <c r="Q129" s="84">
        <f>VLOOKUP(C129,'[12]SP AGGREGATO € unità  '!$C$5:$ES$287,143,0)</f>
        <v>0</v>
      </c>
      <c r="R129" s="85"/>
      <c r="S129" s="86">
        <f>VLOOKUP(C129,'[12]SP AGGREGATO € unità  '!$C$5:$EW$287,151,0)</f>
        <v>0</v>
      </c>
      <c r="T129" s="85"/>
      <c r="U129" s="86">
        <f>VLOOKUP(C129,'[12]SP AGGREGATO € unità  '!C127:FE409,159,0)</f>
        <v>0</v>
      </c>
      <c r="V129" s="85"/>
      <c r="W129" s="87">
        <f t="shared" si="11"/>
        <v>0</v>
      </c>
      <c r="X129" s="85"/>
      <c r="Y129" s="86">
        <f t="shared" si="12"/>
        <v>0</v>
      </c>
      <c r="Z129" s="85"/>
      <c r="AA129" s="86">
        <f t="shared" si="13"/>
        <v>9932000</v>
      </c>
      <c r="AB129" s="85"/>
      <c r="AC129" s="86">
        <f t="shared" si="8"/>
        <v>-9932000</v>
      </c>
      <c r="AD129" s="85"/>
      <c r="AE129" s="87">
        <f t="shared" si="9"/>
        <v>9932000</v>
      </c>
      <c r="AF129" s="83"/>
      <c r="AG129" s="90">
        <v>0</v>
      </c>
      <c r="AH129" s="83"/>
      <c r="AI129" s="91"/>
      <c r="AJ129" s="83"/>
      <c r="AK129" s="91"/>
      <c r="AL129" s="83"/>
      <c r="AM129" s="90" t="e">
        <f t="shared" si="15"/>
        <v>#DIV/0!</v>
      </c>
    </row>
    <row r="130" spans="1:39" ht="11.25" customHeight="1" outlineLevel="1" collapsed="1">
      <c r="A130" s="79" t="s">
        <v>314</v>
      </c>
      <c r="B130" s="80" t="s">
        <v>315</v>
      </c>
      <c r="C130" s="81" t="s">
        <v>333</v>
      </c>
      <c r="D130" s="66"/>
      <c r="E130" s="100" t="s">
        <v>334</v>
      </c>
      <c r="F130" s="45" t="s">
        <v>333</v>
      </c>
      <c r="G130" s="46" t="s">
        <v>315</v>
      </c>
      <c r="H130" s="83"/>
      <c r="I130" s="84">
        <f>VLOOKUP(C130,'[12]SP AGGREGATO € unità  '!$C$5:$ES$287,141,0)</f>
        <v>0</v>
      </c>
      <c r="J130" s="85"/>
      <c r="K130" s="86">
        <f>VLOOKUP(C130,'[12]SP AGGREGATO € unità  '!$C$5:$FA$287,149,0)</f>
        <v>0</v>
      </c>
      <c r="L130" s="85"/>
      <c r="M130" s="86">
        <f>VLOOKUP(C130,'[12]SP AGGREGATO € unità  '!$C$5:$FI$287,157,0)</f>
        <v>0</v>
      </c>
      <c r="N130" s="85"/>
      <c r="O130" s="87">
        <f t="shared" si="10"/>
        <v>0</v>
      </c>
      <c r="P130" s="85"/>
      <c r="Q130" s="84">
        <f>VLOOKUP(C130,'[12]SP AGGREGATO € unità  '!$C$5:$ES$287,143,0)</f>
        <v>0</v>
      </c>
      <c r="R130" s="85"/>
      <c r="S130" s="86">
        <f>VLOOKUP(C130,'[12]SP AGGREGATO € unità  '!$C$5:$EW$287,151,0)</f>
        <v>0</v>
      </c>
      <c r="T130" s="85"/>
      <c r="U130" s="86">
        <f>VLOOKUP(C130,'[12]SP AGGREGATO € unità  '!C128:FE410,159,0)</f>
        <v>0</v>
      </c>
      <c r="V130" s="85"/>
      <c r="W130" s="87">
        <f t="shared" si="11"/>
        <v>0</v>
      </c>
      <c r="X130" s="85"/>
      <c r="Y130" s="86">
        <f t="shared" si="12"/>
        <v>0</v>
      </c>
      <c r="Z130" s="85"/>
      <c r="AA130" s="86">
        <f t="shared" si="13"/>
        <v>0</v>
      </c>
      <c r="AB130" s="85"/>
      <c r="AC130" s="86">
        <f t="shared" si="8"/>
        <v>0</v>
      </c>
      <c r="AD130" s="85"/>
      <c r="AE130" s="87">
        <f t="shared" si="9"/>
        <v>0</v>
      </c>
      <c r="AF130" s="83"/>
      <c r="AG130" s="90">
        <v>0</v>
      </c>
      <c r="AH130" s="83"/>
      <c r="AI130" s="91"/>
      <c r="AJ130" s="83"/>
      <c r="AK130" s="91"/>
      <c r="AL130" s="83"/>
      <c r="AM130" s="90">
        <f t="shared" si="15"/>
        <v>0</v>
      </c>
    </row>
    <row r="131" spans="1:39" ht="11.25" customHeight="1" outlineLevel="1">
      <c r="A131" s="65" t="s">
        <v>314</v>
      </c>
      <c r="B131" s="80" t="s">
        <v>315</v>
      </c>
      <c r="C131" s="81" t="s">
        <v>335</v>
      </c>
      <c r="D131" s="66"/>
      <c r="E131" s="100" t="s">
        <v>336</v>
      </c>
      <c r="F131" s="45" t="s">
        <v>335</v>
      </c>
      <c r="G131" s="46" t="s">
        <v>315</v>
      </c>
      <c r="H131" s="83"/>
      <c r="I131" s="84">
        <f>VLOOKUP(C131,'[12]SP AGGREGATO € unità  '!$C$5:$ES$287,141,0)</f>
        <v>67058532.480000019</v>
      </c>
      <c r="J131" s="85"/>
      <c r="K131" s="86">
        <f>VLOOKUP(C131,'[12]SP AGGREGATO € unità  '!$C$5:$FA$287,149,0)</f>
        <v>0</v>
      </c>
      <c r="L131" s="85"/>
      <c r="M131" s="86">
        <f>VLOOKUP(C131,'[12]SP AGGREGATO € unità  '!$C$5:$FI$287,157,0)</f>
        <v>-67058532.480000019</v>
      </c>
      <c r="N131" s="85"/>
      <c r="O131" s="87">
        <f t="shared" si="10"/>
        <v>0</v>
      </c>
      <c r="P131" s="85"/>
      <c r="Q131" s="84">
        <f>VLOOKUP(C131,'[12]SP AGGREGATO € unità  '!$C$5:$ES$287,143,0)</f>
        <v>91344359.709999979</v>
      </c>
      <c r="R131" s="85"/>
      <c r="S131" s="86">
        <f>VLOOKUP(C131,'[12]SP AGGREGATO € unità  '!$C$5:$EW$287,151,0)</f>
        <v>0</v>
      </c>
      <c r="T131" s="85"/>
      <c r="U131" s="86">
        <f>VLOOKUP(C131,'[12]SP AGGREGATO € unità  '!C129:FE411,159,0)</f>
        <v>-91344359.709999979</v>
      </c>
      <c r="V131" s="85"/>
      <c r="W131" s="87">
        <f t="shared" si="11"/>
        <v>0</v>
      </c>
      <c r="X131" s="85"/>
      <c r="Y131" s="86">
        <f t="shared" si="12"/>
        <v>-24285827.229999959</v>
      </c>
      <c r="Z131" s="85"/>
      <c r="AA131" s="86">
        <f t="shared" si="13"/>
        <v>0</v>
      </c>
      <c r="AB131" s="85"/>
      <c r="AC131" s="86">
        <f t="shared" si="8"/>
        <v>-24285827.229999959</v>
      </c>
      <c r="AD131" s="85"/>
      <c r="AE131" s="87">
        <f t="shared" si="9"/>
        <v>0</v>
      </c>
      <c r="AF131" s="83"/>
      <c r="AG131" s="90">
        <v>0</v>
      </c>
      <c r="AH131" s="83"/>
      <c r="AI131" s="91"/>
      <c r="AJ131" s="83"/>
      <c r="AK131" s="91"/>
      <c r="AL131" s="83"/>
      <c r="AM131" s="90">
        <v>0</v>
      </c>
    </row>
    <row r="132" spans="1:39" ht="11.25" customHeight="1">
      <c r="A132" s="79" t="s">
        <v>314</v>
      </c>
      <c r="B132" s="80" t="s">
        <v>315</v>
      </c>
      <c r="C132" s="81" t="s">
        <v>337</v>
      </c>
      <c r="D132" s="119"/>
      <c r="E132" s="100" t="s">
        <v>338</v>
      </c>
      <c r="F132" s="45" t="s">
        <v>337</v>
      </c>
      <c r="G132" s="46" t="s">
        <v>315</v>
      </c>
      <c r="I132" s="111">
        <f>VLOOKUP(C132,'[12]SP AGGREGATO € unità  '!$C$5:$ES$287,141,0)</f>
        <v>0</v>
      </c>
      <c r="J132" s="121"/>
      <c r="K132" s="112">
        <f>VLOOKUP(C132,'[12]SP AGGREGATO € unità  '!$C$5:$FA$287,149,0)</f>
        <v>0</v>
      </c>
      <c r="L132" s="113"/>
      <c r="M132" s="112">
        <f>VLOOKUP(C132,'[12]SP AGGREGATO € unità  '!$C$5:$FI$287,157,0)</f>
        <v>0</v>
      </c>
      <c r="N132" s="113"/>
      <c r="O132" s="114">
        <f t="shared" si="10"/>
        <v>0</v>
      </c>
      <c r="P132" s="122"/>
      <c r="Q132" s="111">
        <f>VLOOKUP(C132,'[12]SP AGGREGATO € unità  '!$C$5:$ES$287,143,0)</f>
        <v>0</v>
      </c>
      <c r="R132" s="121"/>
      <c r="S132" s="112">
        <f>VLOOKUP(C132,'[12]SP AGGREGATO € unità  '!$C$5:$EW$287,151,0)</f>
        <v>0</v>
      </c>
      <c r="T132" s="113"/>
      <c r="U132" s="86">
        <f>VLOOKUP(C132,'[12]SP AGGREGATO € unità  '!C130:FE412,159,0)</f>
        <v>0</v>
      </c>
      <c r="V132" s="113"/>
      <c r="W132" s="114">
        <f t="shared" si="11"/>
        <v>0</v>
      </c>
      <c r="X132" s="122"/>
      <c r="Y132" s="112">
        <f t="shared" si="12"/>
        <v>0</v>
      </c>
      <c r="Z132" s="112"/>
      <c r="AA132" s="112">
        <f t="shared" si="13"/>
        <v>0</v>
      </c>
      <c r="AB132" s="113"/>
      <c r="AC132" s="112">
        <f t="shared" ref="AC132:AC172" si="16">Y132-AA132</f>
        <v>0</v>
      </c>
      <c r="AD132" s="113"/>
      <c r="AE132" s="114">
        <f t="shared" ref="AE132:AE195" si="17">+O132-W132</f>
        <v>0</v>
      </c>
      <c r="AG132" s="115">
        <v>0</v>
      </c>
      <c r="AH132" s="116"/>
      <c r="AI132" s="116"/>
      <c r="AJ132" s="117"/>
      <c r="AK132" s="116"/>
      <c r="AL132" s="117"/>
      <c r="AM132" s="115">
        <f t="shared" si="15"/>
        <v>0</v>
      </c>
    </row>
    <row r="133" spans="1:39" ht="11.25" customHeight="1" outlineLevel="1">
      <c r="A133" s="79"/>
      <c r="B133" s="80"/>
      <c r="C133" s="81" t="s">
        <v>339</v>
      </c>
      <c r="D133" s="80"/>
      <c r="E133" s="93" t="s">
        <v>340</v>
      </c>
      <c r="F133" s="45" t="s">
        <v>339</v>
      </c>
      <c r="G133" s="46">
        <v>0</v>
      </c>
      <c r="H133" s="83"/>
      <c r="I133" s="84">
        <f>VLOOKUP(C133,'[12]SP AGGREGATO € unità  '!$C$5:$ES$287,141,0)</f>
        <v>112955305.99000001</v>
      </c>
      <c r="J133" s="85"/>
      <c r="K133" s="86">
        <f>VLOOKUP(C133,'[12]SP AGGREGATO € unità  '!$C$5:$FA$287,149,0)</f>
        <v>190485658.65999997</v>
      </c>
      <c r="L133" s="85"/>
      <c r="M133" s="86">
        <f>VLOOKUP(C133,'[12]SP AGGREGATO € unità  '!$C$5:$FI$287,157,0)</f>
        <v>-112955305.99000001</v>
      </c>
      <c r="N133" s="85"/>
      <c r="O133" s="87">
        <f t="shared" si="10"/>
        <v>190485658.65999997</v>
      </c>
      <c r="P133" s="85"/>
      <c r="Q133" s="84">
        <f>VLOOKUP(C133,'[12]SP AGGREGATO € unità  '!$C$5:$ES$287,143,0)</f>
        <v>98293555.140000001</v>
      </c>
      <c r="R133" s="85"/>
      <c r="S133" s="86">
        <f>VLOOKUP(C133,'[12]SP AGGREGATO € unità  '!$C$5:$EW$287,151,0)</f>
        <v>260540079.85999998</v>
      </c>
      <c r="T133" s="85"/>
      <c r="U133" s="86">
        <f>VLOOKUP(C133,'[12]SP AGGREGATO € unità  '!C131:FE413,159,0)</f>
        <v>-98293555.140000001</v>
      </c>
      <c r="V133" s="85"/>
      <c r="W133" s="87">
        <f t="shared" si="11"/>
        <v>260540079.86000001</v>
      </c>
      <c r="X133" s="85"/>
      <c r="Y133" s="86">
        <f t="shared" si="12"/>
        <v>14661750.850000009</v>
      </c>
      <c r="Z133" s="85"/>
      <c r="AA133" s="86">
        <f t="shared" si="13"/>
        <v>-70054421.200000018</v>
      </c>
      <c r="AB133" s="85"/>
      <c r="AC133" s="86">
        <f t="shared" si="16"/>
        <v>84716172.050000027</v>
      </c>
      <c r="AD133" s="85"/>
      <c r="AE133" s="87">
        <f t="shared" si="17"/>
        <v>-70054421.200000048</v>
      </c>
      <c r="AF133" s="83"/>
      <c r="AG133" s="90">
        <f t="shared" ref="AG133:AG195" si="18">IF(Y133=0,0,Y133/Q133)</f>
        <v>0.14916289098626256</v>
      </c>
      <c r="AH133" s="83"/>
      <c r="AI133" s="91"/>
      <c r="AJ133" s="83"/>
      <c r="AK133" s="91"/>
      <c r="AL133" s="83"/>
      <c r="AM133" s="90">
        <v>0</v>
      </c>
    </row>
    <row r="134" spans="1:39" ht="11.25" customHeight="1" outlineLevel="1" collapsed="1">
      <c r="A134" s="79" t="s">
        <v>314</v>
      </c>
      <c r="B134" s="80" t="s">
        <v>341</v>
      </c>
      <c r="C134" s="81" t="s">
        <v>342</v>
      </c>
      <c r="D134" s="80"/>
      <c r="E134" s="100" t="s">
        <v>343</v>
      </c>
      <c r="F134" s="45" t="s">
        <v>342</v>
      </c>
      <c r="G134" s="46" t="s">
        <v>341</v>
      </c>
      <c r="H134" s="83"/>
      <c r="I134" s="84">
        <f>VLOOKUP(C134,'[12]SP AGGREGATO € unità  '!$C$5:$ES$287,141,0)</f>
        <v>15982305.990000002</v>
      </c>
      <c r="J134" s="85"/>
      <c r="K134" s="86">
        <f>VLOOKUP(C134,'[12]SP AGGREGATO € unità  '!$C$5:$FA$287,149,0)</f>
        <v>0</v>
      </c>
      <c r="L134" s="85"/>
      <c r="M134" s="86">
        <f>VLOOKUP(C134,'[12]SP AGGREGATO € unità  '!$C$5:$FI$287,157,0)</f>
        <v>-15982305.990000002</v>
      </c>
      <c r="N134" s="85"/>
      <c r="O134" s="87">
        <f t="shared" si="10"/>
        <v>0</v>
      </c>
      <c r="P134" s="85"/>
      <c r="Q134" s="84">
        <f>VLOOKUP(C134,'[12]SP AGGREGATO € unità  '!$C$5:$ES$287,143,0)</f>
        <v>13820555.140000001</v>
      </c>
      <c r="R134" s="85"/>
      <c r="S134" s="86">
        <f>VLOOKUP(C134,'[12]SP AGGREGATO € unità  '!$C$5:$EW$287,151,0)</f>
        <v>0</v>
      </c>
      <c r="T134" s="85"/>
      <c r="U134" s="86">
        <f>VLOOKUP(C134,'[12]SP AGGREGATO € unità  '!C132:FE414,159,0)</f>
        <v>-13820555.140000001</v>
      </c>
      <c r="V134" s="85"/>
      <c r="W134" s="87">
        <f t="shared" si="11"/>
        <v>0</v>
      </c>
      <c r="X134" s="85"/>
      <c r="Y134" s="86">
        <f t="shared" si="12"/>
        <v>2161750.8500000015</v>
      </c>
      <c r="Z134" s="85"/>
      <c r="AA134" s="86">
        <f t="shared" si="13"/>
        <v>0</v>
      </c>
      <c r="AB134" s="85"/>
      <c r="AC134" s="86">
        <f t="shared" si="16"/>
        <v>2161750.8500000015</v>
      </c>
      <c r="AD134" s="85"/>
      <c r="AE134" s="87">
        <f t="shared" si="17"/>
        <v>0</v>
      </c>
      <c r="AF134" s="83"/>
      <c r="AG134" s="90">
        <f t="shared" si="18"/>
        <v>0.15641563078341014</v>
      </c>
      <c r="AH134" s="83"/>
      <c r="AI134" s="91"/>
      <c r="AJ134" s="83"/>
      <c r="AK134" s="91"/>
      <c r="AL134" s="83"/>
      <c r="AM134" s="90">
        <v>0</v>
      </c>
    </row>
    <row r="135" spans="1:39" ht="11.25" customHeight="1" outlineLevel="1">
      <c r="A135" s="79" t="s">
        <v>314</v>
      </c>
      <c r="B135" s="80" t="s">
        <v>344</v>
      </c>
      <c r="C135" s="81" t="s">
        <v>345</v>
      </c>
      <c r="D135" s="80"/>
      <c r="E135" s="100" t="s">
        <v>346</v>
      </c>
      <c r="F135" s="45" t="s">
        <v>345</v>
      </c>
      <c r="G135" s="46" t="s">
        <v>344</v>
      </c>
      <c r="I135" s="84">
        <f>VLOOKUP(C135,'[12]SP AGGREGATO € unità  '!$C$5:$ES$287,141,0)</f>
        <v>84473000</v>
      </c>
      <c r="J135" s="85"/>
      <c r="K135" s="86">
        <f>VLOOKUP(C135,'[12]SP AGGREGATO € unità  '!$C$5:$FA$287,149,0)</f>
        <v>0</v>
      </c>
      <c r="L135" s="85"/>
      <c r="M135" s="86">
        <f>VLOOKUP(C135,'[12]SP AGGREGATO € unità  '!$C$5:$FI$287,157,0)</f>
        <v>-84473000</v>
      </c>
      <c r="N135" s="85"/>
      <c r="O135" s="87">
        <f t="shared" si="10"/>
        <v>0</v>
      </c>
      <c r="P135" s="122"/>
      <c r="Q135" s="84">
        <f>VLOOKUP(C135,'[12]SP AGGREGATO € unità  '!$C$5:$ES$287,143,0)</f>
        <v>84473000</v>
      </c>
      <c r="R135" s="85"/>
      <c r="S135" s="86">
        <f>VLOOKUP(C135,'[12]SP AGGREGATO € unità  '!$C$5:$EW$287,151,0)</f>
        <v>0</v>
      </c>
      <c r="T135" s="85"/>
      <c r="U135" s="86">
        <f>VLOOKUP(C135,'[12]SP AGGREGATO € unità  '!C133:FE415,159,0)</f>
        <v>-84473000</v>
      </c>
      <c r="V135" s="85"/>
      <c r="W135" s="87">
        <f t="shared" si="11"/>
        <v>0</v>
      </c>
      <c r="X135" s="122"/>
      <c r="Y135" s="86">
        <f t="shared" si="12"/>
        <v>0</v>
      </c>
      <c r="Z135" s="85"/>
      <c r="AA135" s="86">
        <f t="shared" si="13"/>
        <v>0</v>
      </c>
      <c r="AB135" s="85"/>
      <c r="AC135" s="86">
        <f t="shared" si="16"/>
        <v>0</v>
      </c>
      <c r="AD135" s="85"/>
      <c r="AE135" s="87">
        <f t="shared" si="17"/>
        <v>0</v>
      </c>
      <c r="AG135" s="90">
        <f t="shared" si="18"/>
        <v>0</v>
      </c>
      <c r="AH135" s="83"/>
      <c r="AI135" s="91"/>
      <c r="AJ135" s="83"/>
      <c r="AK135" s="91"/>
      <c r="AL135" s="83"/>
      <c r="AM135" s="90">
        <f t="shared" ref="AM135:AM195" si="19">IF(AE135=0,0,AE135/W135)</f>
        <v>0</v>
      </c>
    </row>
    <row r="136" spans="1:39" ht="11.25" customHeight="1" outlineLevel="1">
      <c r="A136" s="79" t="s">
        <v>314</v>
      </c>
      <c r="B136" s="80" t="s">
        <v>347</v>
      </c>
      <c r="C136" s="81" t="s">
        <v>348</v>
      </c>
      <c r="D136" s="66"/>
      <c r="E136" s="100" t="s">
        <v>349</v>
      </c>
      <c r="F136" s="45" t="s">
        <v>348</v>
      </c>
      <c r="G136" s="46" t="s">
        <v>347</v>
      </c>
      <c r="I136" s="84">
        <f>VLOOKUP(C136,'[12]SP AGGREGATO € unità  '!$C$5:$ES$287,141,0)</f>
        <v>12500000</v>
      </c>
      <c r="J136" s="85"/>
      <c r="K136" s="86">
        <f>VLOOKUP(C136,'[12]SP AGGREGATO € unità  '!$C$5:$FA$287,149,0)</f>
        <v>94203736.559999987</v>
      </c>
      <c r="L136" s="85"/>
      <c r="M136" s="86">
        <f>VLOOKUP(C136,'[12]SP AGGREGATO € unità  '!$C$5:$FI$287,157,0)</f>
        <v>-12500000</v>
      </c>
      <c r="N136" s="85"/>
      <c r="O136" s="87">
        <f t="shared" ref="O136:O200" si="20">+I136+K136+M136</f>
        <v>94203736.559999987</v>
      </c>
      <c r="P136" s="122"/>
      <c r="Q136" s="84">
        <f>VLOOKUP(C136,'[12]SP AGGREGATO € unità  '!$C$5:$ES$287,143,0)</f>
        <v>0</v>
      </c>
      <c r="R136" s="85"/>
      <c r="S136" s="86">
        <f>VLOOKUP(C136,'[12]SP AGGREGATO € unità  '!$C$5:$EW$287,151,0)</f>
        <v>164258157.75999999</v>
      </c>
      <c r="T136" s="85"/>
      <c r="U136" s="86">
        <f>VLOOKUP(C136,'[12]SP AGGREGATO € unità  '!C134:FE416,159,0)</f>
        <v>0</v>
      </c>
      <c r="V136" s="85"/>
      <c r="W136" s="87">
        <f t="shared" ref="W136:W172" si="21">+Q136+S136+U136</f>
        <v>164258157.75999999</v>
      </c>
      <c r="X136" s="122"/>
      <c r="Y136" s="86">
        <f t="shared" ref="Y136:Y172" si="22">+I136-Q136</f>
        <v>12500000</v>
      </c>
      <c r="Z136" s="85"/>
      <c r="AA136" s="86">
        <f t="shared" ref="AA136:AA172" si="23">+K136-S136</f>
        <v>-70054421.200000003</v>
      </c>
      <c r="AB136" s="85"/>
      <c r="AC136" s="86">
        <f t="shared" si="16"/>
        <v>82554421.200000003</v>
      </c>
      <c r="AD136" s="85"/>
      <c r="AE136" s="87">
        <f t="shared" si="17"/>
        <v>-70054421.200000003</v>
      </c>
      <c r="AG136" s="90" t="e">
        <f t="shared" si="18"/>
        <v>#DIV/0!</v>
      </c>
      <c r="AH136" s="83"/>
      <c r="AI136" s="91"/>
      <c r="AJ136" s="83"/>
      <c r="AK136" s="91"/>
      <c r="AL136" s="83"/>
      <c r="AM136" s="90">
        <f t="shared" si="19"/>
        <v>-0.42648975341825973</v>
      </c>
    </row>
    <row r="137" spans="1:39" ht="11.25" customHeight="1" outlineLevel="1">
      <c r="A137" s="79" t="s">
        <v>314</v>
      </c>
      <c r="B137" s="80" t="s">
        <v>350</v>
      </c>
      <c r="C137" s="95" t="s">
        <v>351</v>
      </c>
      <c r="D137" s="66"/>
      <c r="E137" s="105" t="s">
        <v>352</v>
      </c>
      <c r="F137" s="45" t="s">
        <v>351</v>
      </c>
      <c r="G137" s="46" t="s">
        <v>350</v>
      </c>
      <c r="I137" s="97">
        <f>VLOOKUP(C137,'[12]SP AGGREGATO € unità  '!$C$5:$ES$287,141,0)</f>
        <v>0</v>
      </c>
      <c r="J137" s="85"/>
      <c r="K137" s="97">
        <f>VLOOKUP(C137,'[12]SP AGGREGATO € unità  '!$C$5:$FA$287,149,0)</f>
        <v>96281922.099999994</v>
      </c>
      <c r="L137" s="85"/>
      <c r="M137" s="97">
        <f>VLOOKUP(C137,'[12]SP AGGREGATO € unità  '!$C$5:$FI$287,157,0)</f>
        <v>0</v>
      </c>
      <c r="N137" s="85"/>
      <c r="O137" s="98">
        <f t="shared" si="20"/>
        <v>96281922.099999994</v>
      </c>
      <c r="P137" s="122"/>
      <c r="Q137" s="97">
        <f>VLOOKUP(C137,'[12]SP AGGREGATO € unità  '!$C$5:$ES$287,143,0)</f>
        <v>0</v>
      </c>
      <c r="R137" s="85"/>
      <c r="S137" s="97">
        <f>VLOOKUP(C137,'[12]SP AGGREGATO € unità  '!$C$5:$EW$287,151,0)</f>
        <v>96281922.099999994</v>
      </c>
      <c r="T137" s="85"/>
      <c r="U137" s="86">
        <f>VLOOKUP(C137,'[12]SP AGGREGATO € unità  '!C135:FE417,159,0)</f>
        <v>0</v>
      </c>
      <c r="V137" s="85"/>
      <c r="W137" s="98">
        <f t="shared" si="21"/>
        <v>96281922.099999994</v>
      </c>
      <c r="X137" s="122"/>
      <c r="Y137" s="97">
        <f t="shared" si="22"/>
        <v>0</v>
      </c>
      <c r="Z137" s="85"/>
      <c r="AA137" s="97">
        <f t="shared" si="23"/>
        <v>0</v>
      </c>
      <c r="AB137" s="85"/>
      <c r="AC137" s="86">
        <f t="shared" si="16"/>
        <v>0</v>
      </c>
      <c r="AD137" s="85"/>
      <c r="AE137" s="98">
        <f t="shared" si="17"/>
        <v>0</v>
      </c>
      <c r="AG137" s="99">
        <f t="shared" si="18"/>
        <v>0</v>
      </c>
      <c r="AH137" s="83"/>
      <c r="AI137" s="91"/>
      <c r="AJ137" s="83"/>
      <c r="AK137" s="91"/>
      <c r="AL137" s="83"/>
      <c r="AM137" s="99">
        <f t="shared" si="19"/>
        <v>0</v>
      </c>
    </row>
    <row r="138" spans="1:39" ht="11.25" customHeight="1" outlineLevel="1">
      <c r="A138" s="79" t="s">
        <v>314</v>
      </c>
      <c r="B138" s="80"/>
      <c r="C138" s="81" t="s">
        <v>353</v>
      </c>
      <c r="D138" s="80"/>
      <c r="E138" s="100" t="s">
        <v>354</v>
      </c>
      <c r="F138" s="45" t="s">
        <v>353</v>
      </c>
      <c r="G138" s="46" t="s">
        <v>355</v>
      </c>
      <c r="I138" s="84">
        <f>VLOOKUP(C138,'[12]SP AGGREGATO € unità  '!$C$5:$ES$287,141,0)</f>
        <v>0</v>
      </c>
      <c r="J138" s="85"/>
      <c r="K138" s="86">
        <f>VLOOKUP(C138,'[12]SP AGGREGATO € unità  '!$C$5:$FA$287,149,0)</f>
        <v>0</v>
      </c>
      <c r="L138" s="85"/>
      <c r="M138" s="86">
        <f>VLOOKUP(C138,'[12]SP AGGREGATO € unità  '!$C$5:$FI$287,157,0)</f>
        <v>0</v>
      </c>
      <c r="N138" s="85"/>
      <c r="O138" s="87">
        <f t="shared" si="20"/>
        <v>0</v>
      </c>
      <c r="P138" s="122"/>
      <c r="Q138" s="84">
        <f>VLOOKUP(C138,'[12]SP AGGREGATO € unità  '!$C$5:$ES$287,143,0)</f>
        <v>0</v>
      </c>
      <c r="R138" s="85"/>
      <c r="S138" s="86">
        <f>VLOOKUP(C138,'[12]SP AGGREGATO € unità  '!$C$5:$EW$287,151,0)</f>
        <v>0</v>
      </c>
      <c r="T138" s="85"/>
      <c r="U138" s="86">
        <f>VLOOKUP(C138,'[12]SP AGGREGATO € unità  '!C136:FE418,159,0)</f>
        <v>0</v>
      </c>
      <c r="V138" s="85"/>
      <c r="W138" s="87">
        <f t="shared" si="21"/>
        <v>0</v>
      </c>
      <c r="X138" s="122"/>
      <c r="Y138" s="86">
        <f t="shared" si="22"/>
        <v>0</v>
      </c>
      <c r="Z138" s="85"/>
      <c r="AA138" s="86">
        <f t="shared" si="23"/>
        <v>0</v>
      </c>
      <c r="AB138" s="85"/>
      <c r="AC138" s="86">
        <f t="shared" si="16"/>
        <v>0</v>
      </c>
      <c r="AD138" s="85"/>
      <c r="AE138" s="87">
        <f t="shared" si="17"/>
        <v>0</v>
      </c>
      <c r="AG138" s="90">
        <f t="shared" si="18"/>
        <v>0</v>
      </c>
      <c r="AH138" s="83"/>
      <c r="AI138" s="91"/>
      <c r="AJ138" s="83"/>
      <c r="AK138" s="91"/>
      <c r="AL138" s="83"/>
      <c r="AM138" s="90">
        <f t="shared" si="19"/>
        <v>0</v>
      </c>
    </row>
    <row r="139" spans="1:39" s="120" customFormat="1" ht="11.25" customHeight="1" outlineLevel="1">
      <c r="A139" s="123"/>
      <c r="B139" s="80" t="s">
        <v>356</v>
      </c>
      <c r="C139" s="81" t="s">
        <v>357</v>
      </c>
      <c r="D139" s="116"/>
      <c r="E139" s="82" t="s">
        <v>358</v>
      </c>
      <c r="F139" s="45" t="s">
        <v>357</v>
      </c>
      <c r="G139" s="46" t="s">
        <v>356</v>
      </c>
      <c r="I139" s="111">
        <f>VLOOKUP(C139,'[12]SP AGGREGATO € unità  '!$C$5:$ES$287,141,0)</f>
        <v>105565.03</v>
      </c>
      <c r="J139" s="113"/>
      <c r="K139" s="112">
        <f>VLOOKUP(C139,'[12]SP AGGREGATO € unità  '!$C$5:$FA$287,149,0)</f>
        <v>0</v>
      </c>
      <c r="L139" s="113"/>
      <c r="M139" s="112">
        <f>VLOOKUP(C139,'[12]SP AGGREGATO € unità  '!$C$5:$FI$287,157,0)</f>
        <v>0</v>
      </c>
      <c r="N139" s="113"/>
      <c r="O139" s="114">
        <f t="shared" si="20"/>
        <v>105565.03</v>
      </c>
      <c r="P139" s="122"/>
      <c r="Q139" s="111">
        <f>VLOOKUP(C139,'[12]SP AGGREGATO € unità  '!$C$5:$ES$287,143,0)</f>
        <v>68872.3</v>
      </c>
      <c r="R139" s="113"/>
      <c r="S139" s="112">
        <f>VLOOKUP(C139,'[12]SP AGGREGATO € unità  '!$C$5:$EW$287,151,0)</f>
        <v>0</v>
      </c>
      <c r="T139" s="113"/>
      <c r="U139" s="86">
        <f>VLOOKUP(C139,'[12]SP AGGREGATO € unità  '!C137:FE419,159,0)</f>
        <v>0</v>
      </c>
      <c r="V139" s="113"/>
      <c r="W139" s="114">
        <f t="shared" si="21"/>
        <v>68872.3</v>
      </c>
      <c r="X139" s="122"/>
      <c r="Y139" s="112">
        <f t="shared" si="22"/>
        <v>36692.729999999996</v>
      </c>
      <c r="Z139" s="113"/>
      <c r="AA139" s="112">
        <f t="shared" si="23"/>
        <v>0</v>
      </c>
      <c r="AB139" s="113"/>
      <c r="AC139" s="112">
        <f t="shared" si="16"/>
        <v>36692.729999999996</v>
      </c>
      <c r="AD139" s="113"/>
      <c r="AE139" s="114">
        <f t="shared" si="17"/>
        <v>36692.729999999996</v>
      </c>
      <c r="AG139" s="115">
        <f t="shared" si="18"/>
        <v>0.5327646964018915</v>
      </c>
      <c r="AH139" s="117"/>
      <c r="AI139" s="116"/>
      <c r="AJ139" s="117"/>
      <c r="AK139" s="116"/>
      <c r="AL139" s="117"/>
      <c r="AM139" s="115">
        <f t="shared" si="19"/>
        <v>0.5327646964018915</v>
      </c>
    </row>
    <row r="140" spans="1:39" ht="11.25" customHeight="1">
      <c r="A140" s="79"/>
      <c r="B140" s="80"/>
      <c r="C140" s="81" t="s">
        <v>359</v>
      </c>
      <c r="D140" s="80"/>
      <c r="E140" s="82" t="s">
        <v>360</v>
      </c>
      <c r="F140" s="45" t="s">
        <v>359</v>
      </c>
      <c r="G140" s="46">
        <v>0</v>
      </c>
      <c r="I140" s="84">
        <f>VLOOKUP(C140,'[12]SP AGGREGATO € unità  '!$C$5:$ES$287,141,0)</f>
        <v>55464.62999999999</v>
      </c>
      <c r="J140" s="85"/>
      <c r="K140" s="86">
        <f>VLOOKUP(C140,'[12]SP AGGREGATO € unità  '!$C$5:$FA$287,149,0)</f>
        <v>0</v>
      </c>
      <c r="L140" s="85"/>
      <c r="M140" s="86">
        <f>VLOOKUP(C140,'[12]SP AGGREGATO € unità  '!$C$5:$FI$287,157,0)</f>
        <v>0</v>
      </c>
      <c r="N140" s="85"/>
      <c r="O140" s="87">
        <f t="shared" si="20"/>
        <v>55464.62999999999</v>
      </c>
      <c r="P140" s="122"/>
      <c r="Q140" s="84">
        <f>VLOOKUP(C140,'[12]SP AGGREGATO € unità  '!$C$5:$ES$287,143,0)</f>
        <v>61375.61</v>
      </c>
      <c r="R140" s="85"/>
      <c r="S140" s="86">
        <f>VLOOKUP(C140,'[12]SP AGGREGATO € unità  '!$C$5:$EW$287,151,0)</f>
        <v>0</v>
      </c>
      <c r="T140" s="85"/>
      <c r="U140" s="86">
        <f>VLOOKUP(C140,'[12]SP AGGREGATO € unità  '!C138:FE420,159,0)</f>
        <v>0</v>
      </c>
      <c r="V140" s="85"/>
      <c r="W140" s="87">
        <f t="shared" si="21"/>
        <v>61375.61</v>
      </c>
      <c r="X140" s="122"/>
      <c r="Y140" s="86">
        <f t="shared" si="22"/>
        <v>-5910.9800000000105</v>
      </c>
      <c r="Z140" s="85"/>
      <c r="AA140" s="86">
        <f t="shared" si="23"/>
        <v>0</v>
      </c>
      <c r="AB140" s="85"/>
      <c r="AC140" s="86">
        <f t="shared" si="16"/>
        <v>-5910.9800000000105</v>
      </c>
      <c r="AD140" s="85"/>
      <c r="AE140" s="87">
        <f t="shared" si="17"/>
        <v>-5910.9800000000105</v>
      </c>
      <c r="AG140" s="90">
        <f t="shared" si="18"/>
        <v>-9.6308289237369865E-2</v>
      </c>
      <c r="AH140" s="83"/>
      <c r="AI140" s="91"/>
      <c r="AJ140" s="83"/>
      <c r="AK140" s="91"/>
      <c r="AL140" s="83"/>
      <c r="AM140" s="118">
        <f t="shared" si="19"/>
        <v>-9.6308289237369865E-2</v>
      </c>
    </row>
    <row r="141" spans="1:39" ht="11.25" customHeight="1">
      <c r="A141" s="79"/>
      <c r="B141" s="124" t="s">
        <v>361</v>
      </c>
      <c r="C141" s="81" t="s">
        <v>362</v>
      </c>
      <c r="D141" s="80"/>
      <c r="E141" s="93" t="s">
        <v>363</v>
      </c>
      <c r="F141" s="45" t="s">
        <v>362</v>
      </c>
      <c r="G141" s="46" t="s">
        <v>361</v>
      </c>
      <c r="I141" s="84">
        <f>VLOOKUP(C141,'[12]SP AGGREGATO € unità  '!$C$5:$ES$287,141,0)</f>
        <v>0</v>
      </c>
      <c r="J141" s="85"/>
      <c r="K141" s="86">
        <f>VLOOKUP(C141,'[12]SP AGGREGATO € unità  '!$C$5:$FA$287,149,0)</f>
        <v>0</v>
      </c>
      <c r="L141" s="85"/>
      <c r="M141" s="86">
        <f>VLOOKUP(C141,'[12]SP AGGREGATO € unità  '!$C$5:$FI$287,157,0)</f>
        <v>0</v>
      </c>
      <c r="N141" s="85"/>
      <c r="O141" s="87">
        <f t="shared" si="20"/>
        <v>0</v>
      </c>
      <c r="P141" s="122"/>
      <c r="Q141" s="84">
        <f>VLOOKUP(C141,'[12]SP AGGREGATO € unità  '!$C$5:$ES$287,143,0)</f>
        <v>0</v>
      </c>
      <c r="R141" s="85"/>
      <c r="S141" s="86">
        <f>VLOOKUP(C141,'[12]SP AGGREGATO € unità  '!$C$5:$EW$287,151,0)</f>
        <v>0</v>
      </c>
      <c r="T141" s="85"/>
      <c r="U141" s="86">
        <f>VLOOKUP(C141,'[12]SP AGGREGATO € unità  '!C139:FE421,159,0)</f>
        <v>0</v>
      </c>
      <c r="V141" s="85"/>
      <c r="W141" s="87">
        <f t="shared" si="21"/>
        <v>0</v>
      </c>
      <c r="X141" s="122"/>
      <c r="Y141" s="86">
        <f t="shared" si="22"/>
        <v>0</v>
      </c>
      <c r="Z141" s="85"/>
      <c r="AA141" s="86">
        <f t="shared" si="23"/>
        <v>0</v>
      </c>
      <c r="AB141" s="85"/>
      <c r="AC141" s="86">
        <f t="shared" si="16"/>
        <v>0</v>
      </c>
      <c r="AD141" s="85"/>
      <c r="AE141" s="87">
        <f t="shared" si="17"/>
        <v>0</v>
      </c>
      <c r="AG141" s="90">
        <f t="shared" si="18"/>
        <v>0</v>
      </c>
      <c r="AH141" s="83"/>
      <c r="AI141" s="91"/>
      <c r="AJ141" s="83"/>
      <c r="AK141" s="91"/>
      <c r="AL141" s="83"/>
      <c r="AM141" s="90">
        <f t="shared" si="19"/>
        <v>0</v>
      </c>
    </row>
    <row r="142" spans="1:39" ht="11.25" customHeight="1">
      <c r="A142" s="79" t="s">
        <v>322</v>
      </c>
      <c r="B142" s="124" t="s">
        <v>364</v>
      </c>
      <c r="C142" s="81" t="s">
        <v>365</v>
      </c>
      <c r="D142" s="80"/>
      <c r="E142" s="100" t="s">
        <v>366</v>
      </c>
      <c r="F142" s="45" t="s">
        <v>365</v>
      </c>
      <c r="G142" s="46" t="s">
        <v>364</v>
      </c>
      <c r="I142" s="84">
        <f>VLOOKUP(C142,'[12]SP AGGREGATO € unità  '!$C$5:$ES$287,141,0)</f>
        <v>0</v>
      </c>
      <c r="J142" s="85"/>
      <c r="K142" s="86">
        <f>VLOOKUP(C142,'[12]SP AGGREGATO € unità  '!$C$5:$FA$287,149,0)</f>
        <v>0</v>
      </c>
      <c r="L142" s="85"/>
      <c r="M142" s="86">
        <f>VLOOKUP(C142,'[12]SP AGGREGATO € unità  '!$C$5:$FI$287,157,0)</f>
        <v>0</v>
      </c>
      <c r="N142" s="85"/>
      <c r="O142" s="87">
        <f t="shared" si="20"/>
        <v>0</v>
      </c>
      <c r="P142" s="122"/>
      <c r="Q142" s="84">
        <f>VLOOKUP(C142,'[12]SP AGGREGATO € unità  '!$C$5:$ES$287,143,0)</f>
        <v>0</v>
      </c>
      <c r="R142" s="85"/>
      <c r="S142" s="86">
        <f>VLOOKUP(C142,'[12]SP AGGREGATO € unità  '!$C$5:$EW$287,151,0)</f>
        <v>0</v>
      </c>
      <c r="T142" s="85"/>
      <c r="U142" s="86">
        <f>VLOOKUP(C142,'[12]SP AGGREGATO € unità  '!C140:FE422,159,0)</f>
        <v>0</v>
      </c>
      <c r="V142" s="85"/>
      <c r="W142" s="87">
        <f t="shared" si="21"/>
        <v>0</v>
      </c>
      <c r="X142" s="122"/>
      <c r="Y142" s="86">
        <f t="shared" si="22"/>
        <v>0</v>
      </c>
      <c r="Z142" s="85"/>
      <c r="AA142" s="86">
        <f t="shared" si="23"/>
        <v>0</v>
      </c>
      <c r="AB142" s="85"/>
      <c r="AC142" s="86">
        <f t="shared" si="16"/>
        <v>0</v>
      </c>
      <c r="AD142" s="85"/>
      <c r="AE142" s="87">
        <f t="shared" si="17"/>
        <v>0</v>
      </c>
      <c r="AG142" s="90">
        <v>0</v>
      </c>
      <c r="AH142" s="83"/>
      <c r="AI142" s="91"/>
      <c r="AJ142" s="83"/>
      <c r="AK142" s="91"/>
      <c r="AL142" s="83"/>
      <c r="AM142" s="90">
        <f t="shared" si="19"/>
        <v>0</v>
      </c>
    </row>
    <row r="143" spans="1:39" ht="11.25" customHeight="1">
      <c r="A143" s="79" t="s">
        <v>314</v>
      </c>
      <c r="B143" s="124" t="s">
        <v>364</v>
      </c>
      <c r="C143" s="81" t="s">
        <v>367</v>
      </c>
      <c r="D143" s="80"/>
      <c r="E143" s="100" t="s">
        <v>368</v>
      </c>
      <c r="F143" s="45" t="s">
        <v>367</v>
      </c>
      <c r="G143" s="46" t="s">
        <v>364</v>
      </c>
      <c r="I143" s="84">
        <f>VLOOKUP(C143,'[12]SP AGGREGATO € unità  '!$C$5:$ES$287,141,0)</f>
        <v>0</v>
      </c>
      <c r="J143" s="85"/>
      <c r="K143" s="86">
        <f>VLOOKUP(C143,'[12]SP AGGREGATO € unità  '!$C$5:$FA$287,149,0)</f>
        <v>0</v>
      </c>
      <c r="L143" s="85"/>
      <c r="M143" s="86">
        <f>VLOOKUP(C143,'[12]SP AGGREGATO € unità  '!$C$5:$FI$287,157,0)</f>
        <v>0</v>
      </c>
      <c r="N143" s="85"/>
      <c r="O143" s="87">
        <f t="shared" si="20"/>
        <v>0</v>
      </c>
      <c r="P143" s="122"/>
      <c r="Q143" s="84">
        <f>VLOOKUP(C143,'[12]SP AGGREGATO € unità  '!$C$5:$ES$287,143,0)</f>
        <v>0</v>
      </c>
      <c r="R143" s="85"/>
      <c r="S143" s="86">
        <f>VLOOKUP(C143,'[12]SP AGGREGATO € unità  '!$C$5:$EW$287,151,0)</f>
        <v>0</v>
      </c>
      <c r="T143" s="85"/>
      <c r="U143" s="86">
        <f>VLOOKUP(C143,'[12]SP AGGREGATO € unità  '!C141:FE423,159,0)</f>
        <v>0</v>
      </c>
      <c r="V143" s="85"/>
      <c r="W143" s="87">
        <f t="shared" si="21"/>
        <v>0</v>
      </c>
      <c r="X143" s="122"/>
      <c r="Y143" s="86">
        <f t="shared" si="22"/>
        <v>0</v>
      </c>
      <c r="Z143" s="85"/>
      <c r="AA143" s="86">
        <f t="shared" si="23"/>
        <v>0</v>
      </c>
      <c r="AB143" s="85"/>
      <c r="AC143" s="86">
        <f t="shared" si="16"/>
        <v>0</v>
      </c>
      <c r="AD143" s="85"/>
      <c r="AE143" s="87">
        <f t="shared" si="17"/>
        <v>0</v>
      </c>
      <c r="AG143" s="90">
        <f t="shared" si="18"/>
        <v>0</v>
      </c>
      <c r="AH143" s="83"/>
      <c r="AI143" s="91"/>
      <c r="AJ143" s="83"/>
      <c r="AK143" s="91"/>
      <c r="AL143" s="83"/>
      <c r="AM143" s="90">
        <f t="shared" si="19"/>
        <v>0</v>
      </c>
    </row>
    <row r="144" spans="1:39" ht="11.25" customHeight="1">
      <c r="A144" s="79" t="s">
        <v>314</v>
      </c>
      <c r="B144" s="124" t="s">
        <v>369</v>
      </c>
      <c r="C144" s="81" t="s">
        <v>370</v>
      </c>
      <c r="D144" s="80"/>
      <c r="E144" s="100" t="s">
        <v>371</v>
      </c>
      <c r="F144" s="45" t="s">
        <v>370</v>
      </c>
      <c r="G144" s="46" t="s">
        <v>369</v>
      </c>
      <c r="I144" s="84">
        <f>VLOOKUP(C144,'[12]SP AGGREGATO € unità  '!$C$5:$ES$287,141,0)</f>
        <v>0</v>
      </c>
      <c r="J144" s="85"/>
      <c r="K144" s="86">
        <f>VLOOKUP(C144,'[12]SP AGGREGATO € unità  '!$C$5:$FA$287,149,0)</f>
        <v>0</v>
      </c>
      <c r="L144" s="85"/>
      <c r="M144" s="86">
        <f>VLOOKUP(C144,'[12]SP AGGREGATO € unità  '!$C$5:$FI$287,157,0)</f>
        <v>0</v>
      </c>
      <c r="N144" s="85"/>
      <c r="O144" s="87">
        <f t="shared" si="20"/>
        <v>0</v>
      </c>
      <c r="P144" s="122"/>
      <c r="Q144" s="84">
        <f>VLOOKUP(C144,'[12]SP AGGREGATO € unità  '!$C$5:$ES$287,143,0)</f>
        <v>0</v>
      </c>
      <c r="R144" s="85"/>
      <c r="S144" s="86">
        <f>VLOOKUP(C144,'[12]SP AGGREGATO € unità  '!$C$5:$EW$287,151,0)</f>
        <v>0</v>
      </c>
      <c r="T144" s="85"/>
      <c r="U144" s="86">
        <f>VLOOKUP(C144,'[12]SP AGGREGATO € unità  '!C142:FE424,159,0)</f>
        <v>0</v>
      </c>
      <c r="V144" s="85"/>
      <c r="W144" s="87">
        <f t="shared" si="21"/>
        <v>0</v>
      </c>
      <c r="X144" s="122"/>
      <c r="Y144" s="86">
        <f t="shared" si="22"/>
        <v>0</v>
      </c>
      <c r="Z144" s="85"/>
      <c r="AA144" s="86">
        <f t="shared" si="23"/>
        <v>0</v>
      </c>
      <c r="AB144" s="85"/>
      <c r="AC144" s="86">
        <f t="shared" si="16"/>
        <v>0</v>
      </c>
      <c r="AD144" s="85"/>
      <c r="AE144" s="87">
        <f t="shared" si="17"/>
        <v>0</v>
      </c>
      <c r="AG144" s="90">
        <f t="shared" si="18"/>
        <v>0</v>
      </c>
      <c r="AH144" s="83"/>
      <c r="AI144" s="91"/>
      <c r="AJ144" s="83"/>
      <c r="AK144" s="91"/>
      <c r="AL144" s="83"/>
      <c r="AM144" s="90">
        <f t="shared" si="19"/>
        <v>0</v>
      </c>
    </row>
    <row r="145" spans="1:39" ht="11.25" customHeight="1" outlineLevel="1">
      <c r="A145" s="79" t="s">
        <v>314</v>
      </c>
      <c r="B145" s="124" t="s">
        <v>369</v>
      </c>
      <c r="C145" s="81" t="s">
        <v>372</v>
      </c>
      <c r="D145" s="80"/>
      <c r="E145" s="93" t="s">
        <v>373</v>
      </c>
      <c r="F145" s="45" t="s">
        <v>372</v>
      </c>
      <c r="G145" s="46" t="s">
        <v>369</v>
      </c>
      <c r="I145" s="84">
        <f>VLOOKUP(C145,'[12]SP AGGREGATO € unità  '!$C$5:$ES$287,141,0)</f>
        <v>0</v>
      </c>
      <c r="J145" s="85"/>
      <c r="K145" s="86">
        <f>VLOOKUP(C145,'[12]SP AGGREGATO € unità  '!$C$5:$FA$287,149,0)</f>
        <v>0</v>
      </c>
      <c r="L145" s="85"/>
      <c r="M145" s="86">
        <f>VLOOKUP(C145,'[12]SP AGGREGATO € unità  '!$C$5:$FI$287,157,0)</f>
        <v>0</v>
      </c>
      <c r="N145" s="85"/>
      <c r="O145" s="87">
        <f t="shared" si="20"/>
        <v>0</v>
      </c>
      <c r="P145" s="122"/>
      <c r="Q145" s="84">
        <f>VLOOKUP(C145,'[12]SP AGGREGATO € unità  '!$C$5:$ES$287,143,0)</f>
        <v>0</v>
      </c>
      <c r="R145" s="85"/>
      <c r="S145" s="86">
        <f>VLOOKUP(C145,'[12]SP AGGREGATO € unità  '!$C$5:$EW$287,151,0)</f>
        <v>0</v>
      </c>
      <c r="T145" s="85"/>
      <c r="U145" s="86">
        <f>VLOOKUP(C145,'[12]SP AGGREGATO € unità  '!C143:FE425,159,0)</f>
        <v>0</v>
      </c>
      <c r="V145" s="85"/>
      <c r="W145" s="87">
        <f t="shared" si="21"/>
        <v>0</v>
      </c>
      <c r="X145" s="122"/>
      <c r="Y145" s="86">
        <f t="shared" si="22"/>
        <v>0</v>
      </c>
      <c r="Z145" s="85"/>
      <c r="AA145" s="86">
        <f t="shared" si="23"/>
        <v>0</v>
      </c>
      <c r="AB145" s="85"/>
      <c r="AC145" s="86">
        <f t="shared" si="16"/>
        <v>0</v>
      </c>
      <c r="AD145" s="85"/>
      <c r="AE145" s="87">
        <f t="shared" si="17"/>
        <v>0</v>
      </c>
      <c r="AG145" s="90">
        <f t="shared" si="18"/>
        <v>0</v>
      </c>
      <c r="AH145" s="83"/>
      <c r="AI145" s="91"/>
      <c r="AJ145" s="83"/>
      <c r="AK145" s="91"/>
      <c r="AL145" s="83"/>
      <c r="AM145" s="90">
        <f t="shared" si="19"/>
        <v>0</v>
      </c>
    </row>
    <row r="146" spans="1:39" ht="11.25" customHeight="1" outlineLevel="1">
      <c r="A146" s="79" t="s">
        <v>280</v>
      </c>
      <c r="B146" s="80" t="s">
        <v>374</v>
      </c>
      <c r="C146" s="81" t="s">
        <v>375</v>
      </c>
      <c r="D146" s="80"/>
      <c r="E146" s="93" t="s">
        <v>376</v>
      </c>
      <c r="F146" s="45" t="s">
        <v>375</v>
      </c>
      <c r="G146" s="46" t="s">
        <v>374</v>
      </c>
      <c r="I146" s="84">
        <f>VLOOKUP(C146,'[12]SP AGGREGATO € unità  '!$C$5:$ES$287,141,0)</f>
        <v>55464.62999999999</v>
      </c>
      <c r="J146" s="85"/>
      <c r="K146" s="86">
        <f>VLOOKUP(C146,'[12]SP AGGREGATO € unità  '!$C$5:$FA$287,149,0)</f>
        <v>0</v>
      </c>
      <c r="L146" s="85"/>
      <c r="M146" s="86">
        <f>VLOOKUP(C146,'[12]SP AGGREGATO € unità  '!$C$5:$FI$287,157,0)</f>
        <v>0</v>
      </c>
      <c r="N146" s="85"/>
      <c r="O146" s="87">
        <f t="shared" si="20"/>
        <v>55464.62999999999</v>
      </c>
      <c r="P146" s="122"/>
      <c r="Q146" s="84">
        <f>VLOOKUP(C146,'[12]SP AGGREGATO € unità  '!$C$5:$ES$287,143,0)</f>
        <v>61375.61</v>
      </c>
      <c r="R146" s="85"/>
      <c r="S146" s="86">
        <f>VLOOKUP(C146,'[12]SP AGGREGATO € unità  '!$C$5:$EW$287,151,0)</f>
        <v>0</v>
      </c>
      <c r="T146" s="85"/>
      <c r="U146" s="86">
        <f>VLOOKUP(C146,'[12]SP AGGREGATO € unità  '!C144:FE426,159,0)</f>
        <v>0</v>
      </c>
      <c r="V146" s="85"/>
      <c r="W146" s="87">
        <f t="shared" si="21"/>
        <v>61375.61</v>
      </c>
      <c r="X146" s="122"/>
      <c r="Y146" s="86">
        <f t="shared" si="22"/>
        <v>-5910.9800000000105</v>
      </c>
      <c r="Z146" s="85"/>
      <c r="AA146" s="86">
        <f t="shared" si="23"/>
        <v>0</v>
      </c>
      <c r="AB146" s="85"/>
      <c r="AC146" s="86">
        <f t="shared" si="16"/>
        <v>-5910.9800000000105</v>
      </c>
      <c r="AD146" s="85"/>
      <c r="AE146" s="87">
        <f t="shared" si="17"/>
        <v>-5910.9800000000105</v>
      </c>
      <c r="AG146" s="90">
        <f t="shared" si="18"/>
        <v>-9.6308289237369865E-2</v>
      </c>
      <c r="AH146" s="83"/>
      <c r="AI146" s="91"/>
      <c r="AJ146" s="83"/>
      <c r="AK146" s="91"/>
      <c r="AL146" s="83"/>
      <c r="AM146" s="90">
        <f t="shared" si="19"/>
        <v>-9.6308289237369865E-2</v>
      </c>
    </row>
    <row r="147" spans="1:39" ht="11.25" customHeight="1">
      <c r="A147" s="79"/>
      <c r="B147" s="80"/>
      <c r="C147" s="81" t="s">
        <v>377</v>
      </c>
      <c r="D147" s="80"/>
      <c r="E147" s="82" t="s">
        <v>378</v>
      </c>
      <c r="F147" s="45" t="s">
        <v>377</v>
      </c>
      <c r="G147" s="46">
        <v>0</v>
      </c>
      <c r="I147" s="84">
        <f>VLOOKUP(C147,'[12]SP AGGREGATO € unità  '!$C$5:$ES$287,141,0)</f>
        <v>16087.470000000001</v>
      </c>
      <c r="J147" s="85"/>
      <c r="K147" s="86">
        <f>VLOOKUP(C147,'[12]SP AGGREGATO € unità  '!$C$5:$FA$287,149,0)</f>
        <v>0</v>
      </c>
      <c r="L147" s="85"/>
      <c r="M147" s="86">
        <f>VLOOKUP(C147,'[12]SP AGGREGATO € unità  '!$C$5:$FI$287,157,0)</f>
        <v>0</v>
      </c>
      <c r="N147" s="85"/>
      <c r="O147" s="87">
        <f t="shared" si="20"/>
        <v>16087.470000000001</v>
      </c>
      <c r="P147" s="122"/>
      <c r="Q147" s="84">
        <f>VLOOKUP(C147,'[12]SP AGGREGATO € unità  '!$C$5:$ES$287,143,0)</f>
        <v>14886</v>
      </c>
      <c r="R147" s="85"/>
      <c r="S147" s="86">
        <f>VLOOKUP(C147,'[12]SP AGGREGATO € unità  '!$C$5:$EW$287,151,0)</f>
        <v>0</v>
      </c>
      <c r="T147" s="85"/>
      <c r="U147" s="86">
        <f>VLOOKUP(C147,'[12]SP AGGREGATO € unità  '!C145:FE427,159,0)</f>
        <v>0</v>
      </c>
      <c r="V147" s="85"/>
      <c r="W147" s="87">
        <f t="shared" si="21"/>
        <v>14886</v>
      </c>
      <c r="X147" s="122"/>
      <c r="Y147" s="86">
        <f t="shared" si="22"/>
        <v>1201.4700000000012</v>
      </c>
      <c r="Z147" s="85"/>
      <c r="AA147" s="86">
        <f t="shared" si="23"/>
        <v>0</v>
      </c>
      <c r="AB147" s="85"/>
      <c r="AC147" s="86">
        <f t="shared" si="16"/>
        <v>1201.4700000000012</v>
      </c>
      <c r="AD147" s="85"/>
      <c r="AE147" s="87">
        <f t="shared" si="17"/>
        <v>1201.4700000000012</v>
      </c>
      <c r="AG147" s="90">
        <f t="shared" si="18"/>
        <v>8.0711406690850543E-2</v>
      </c>
      <c r="AH147" s="83"/>
      <c r="AI147" s="91"/>
      <c r="AJ147" s="83"/>
      <c r="AK147" s="91"/>
      <c r="AL147" s="83"/>
      <c r="AM147" s="90">
        <f t="shared" si="19"/>
        <v>8.0711406690850543E-2</v>
      </c>
    </row>
    <row r="148" spans="1:39" ht="11.25" customHeight="1" outlineLevel="1">
      <c r="A148" s="79"/>
      <c r="B148" s="110" t="s">
        <v>379</v>
      </c>
      <c r="C148" s="81" t="s">
        <v>380</v>
      </c>
      <c r="D148" s="66"/>
      <c r="E148" s="93" t="s">
        <v>381</v>
      </c>
      <c r="F148" s="45" t="s">
        <v>380</v>
      </c>
      <c r="G148" s="46" t="s">
        <v>379</v>
      </c>
      <c r="I148" s="84">
        <f>VLOOKUP(C148,'[12]SP AGGREGATO € unità  '!$C$5:$ES$287,141,0)</f>
        <v>16087.470000000001</v>
      </c>
      <c r="J148" s="85"/>
      <c r="K148" s="86">
        <f>VLOOKUP(C148,'[12]SP AGGREGATO € unità  '!$C$5:$FA$287,149,0)</f>
        <v>0</v>
      </c>
      <c r="L148" s="85"/>
      <c r="M148" s="86">
        <f>VLOOKUP(C148,'[12]SP AGGREGATO € unità  '!$C$5:$FI$287,157,0)</f>
        <v>0</v>
      </c>
      <c r="N148" s="85"/>
      <c r="O148" s="87">
        <f t="shared" si="20"/>
        <v>16087.470000000001</v>
      </c>
      <c r="P148" s="122"/>
      <c r="Q148" s="84">
        <f>VLOOKUP(C148,'[12]SP AGGREGATO € unità  '!$C$5:$ES$287,143,0)</f>
        <v>14886</v>
      </c>
      <c r="R148" s="85"/>
      <c r="S148" s="86">
        <f>VLOOKUP(C148,'[12]SP AGGREGATO € unità  '!$C$5:$EW$287,151,0)</f>
        <v>0</v>
      </c>
      <c r="T148" s="85"/>
      <c r="U148" s="86">
        <f>VLOOKUP(C148,'[12]SP AGGREGATO € unità  '!C146:FE428,159,0)</f>
        <v>0</v>
      </c>
      <c r="V148" s="85"/>
      <c r="W148" s="87">
        <f t="shared" si="21"/>
        <v>14886</v>
      </c>
      <c r="X148" s="122"/>
      <c r="Y148" s="86">
        <f t="shared" si="22"/>
        <v>1201.4700000000012</v>
      </c>
      <c r="Z148" s="85"/>
      <c r="AA148" s="86">
        <f t="shared" si="23"/>
        <v>0</v>
      </c>
      <c r="AB148" s="85"/>
      <c r="AC148" s="86">
        <f t="shared" si="16"/>
        <v>1201.4700000000012</v>
      </c>
      <c r="AD148" s="85"/>
      <c r="AE148" s="87">
        <f t="shared" si="17"/>
        <v>1201.4700000000012</v>
      </c>
      <c r="AG148" s="90">
        <f t="shared" si="18"/>
        <v>8.0711406690850543E-2</v>
      </c>
      <c r="AH148" s="83"/>
      <c r="AI148" s="91"/>
      <c r="AJ148" s="83"/>
      <c r="AK148" s="91"/>
      <c r="AL148" s="83"/>
      <c r="AM148" s="90">
        <f t="shared" si="19"/>
        <v>8.0711406690850543E-2</v>
      </c>
    </row>
    <row r="149" spans="1:39" ht="11.25" customHeight="1" outlineLevel="1">
      <c r="A149" s="79"/>
      <c r="B149" s="80" t="s">
        <v>382</v>
      </c>
      <c r="C149" s="81" t="s">
        <v>383</v>
      </c>
      <c r="D149" s="80"/>
      <c r="E149" s="93" t="s">
        <v>384</v>
      </c>
      <c r="F149" s="45" t="s">
        <v>383</v>
      </c>
      <c r="G149" s="46" t="s">
        <v>382</v>
      </c>
      <c r="I149" s="84">
        <f>VLOOKUP(C149,'[12]SP AGGREGATO € unità  '!$C$5:$ES$287,141,0)</f>
        <v>0</v>
      </c>
      <c r="J149" s="85"/>
      <c r="K149" s="86">
        <f>VLOOKUP(C149,'[12]SP AGGREGATO € unità  '!$C$5:$FA$287,149,0)</f>
        <v>0</v>
      </c>
      <c r="L149" s="85"/>
      <c r="M149" s="86">
        <f>VLOOKUP(C149,'[12]SP AGGREGATO € unità  '!$C$5:$FI$287,157,0)</f>
        <v>0</v>
      </c>
      <c r="N149" s="85"/>
      <c r="O149" s="87">
        <f t="shared" si="20"/>
        <v>0</v>
      </c>
      <c r="P149" s="122"/>
      <c r="Q149" s="84">
        <f>VLOOKUP(C149,'[12]SP AGGREGATO € unità  '!$C$5:$ES$287,143,0)</f>
        <v>0</v>
      </c>
      <c r="R149" s="85"/>
      <c r="S149" s="86">
        <f>VLOOKUP(C149,'[12]SP AGGREGATO € unità  '!$C$5:$EW$287,151,0)</f>
        <v>0</v>
      </c>
      <c r="T149" s="85"/>
      <c r="U149" s="86">
        <f>VLOOKUP(C149,'[12]SP AGGREGATO € unità  '!C147:FE429,159,0)</f>
        <v>0</v>
      </c>
      <c r="V149" s="85"/>
      <c r="W149" s="87">
        <f t="shared" si="21"/>
        <v>0</v>
      </c>
      <c r="X149" s="122"/>
      <c r="Y149" s="86">
        <f t="shared" si="22"/>
        <v>0</v>
      </c>
      <c r="Z149" s="85"/>
      <c r="AA149" s="86">
        <f t="shared" si="23"/>
        <v>0</v>
      </c>
      <c r="AB149" s="85"/>
      <c r="AC149" s="86">
        <f t="shared" si="16"/>
        <v>0</v>
      </c>
      <c r="AD149" s="85"/>
      <c r="AE149" s="87">
        <f t="shared" si="17"/>
        <v>0</v>
      </c>
      <c r="AG149" s="90">
        <f t="shared" si="18"/>
        <v>0</v>
      </c>
      <c r="AH149" s="83"/>
      <c r="AI149" s="91"/>
      <c r="AJ149" s="83"/>
      <c r="AK149" s="91"/>
      <c r="AL149" s="83"/>
      <c r="AM149" s="90">
        <f t="shared" si="19"/>
        <v>0</v>
      </c>
    </row>
    <row r="150" spans="1:39" ht="11.25" customHeight="1" outlineLevel="1">
      <c r="A150" s="79"/>
      <c r="B150" s="80" t="s">
        <v>385</v>
      </c>
      <c r="C150" s="81" t="s">
        <v>386</v>
      </c>
      <c r="D150" s="80"/>
      <c r="E150" s="93" t="s">
        <v>387</v>
      </c>
      <c r="F150" s="45" t="s">
        <v>386</v>
      </c>
      <c r="G150" s="46" t="s">
        <v>385</v>
      </c>
      <c r="I150" s="84">
        <f>VLOOKUP(C150,'[12]SP AGGREGATO € unità  '!$C$5:$ES$287,141,0)</f>
        <v>0</v>
      </c>
      <c r="J150" s="85"/>
      <c r="K150" s="86">
        <f>VLOOKUP(C150,'[12]SP AGGREGATO € unità  '!$C$5:$FA$287,149,0)</f>
        <v>0</v>
      </c>
      <c r="L150" s="85"/>
      <c r="M150" s="86">
        <f>VLOOKUP(C150,'[12]SP AGGREGATO € unità  '!$C$5:$FI$287,157,0)</f>
        <v>0</v>
      </c>
      <c r="N150" s="85"/>
      <c r="O150" s="87">
        <f t="shared" si="20"/>
        <v>0</v>
      </c>
      <c r="P150" s="122"/>
      <c r="Q150" s="84">
        <f>VLOOKUP(C150,'[12]SP AGGREGATO € unità  '!$C$5:$ES$287,143,0)</f>
        <v>0</v>
      </c>
      <c r="R150" s="85"/>
      <c r="S150" s="86">
        <f>VLOOKUP(C150,'[12]SP AGGREGATO € unità  '!$C$5:$EW$287,151,0)</f>
        <v>0</v>
      </c>
      <c r="T150" s="85"/>
      <c r="U150" s="86">
        <f>VLOOKUP(C150,'[12]SP AGGREGATO € unità  '!C148:FE430,159,0)</f>
        <v>0</v>
      </c>
      <c r="V150" s="85"/>
      <c r="W150" s="87">
        <f t="shared" si="21"/>
        <v>0</v>
      </c>
      <c r="X150" s="122"/>
      <c r="Y150" s="86">
        <f t="shared" si="22"/>
        <v>0</v>
      </c>
      <c r="Z150" s="85"/>
      <c r="AA150" s="86">
        <f t="shared" si="23"/>
        <v>0</v>
      </c>
      <c r="AB150" s="85"/>
      <c r="AC150" s="86">
        <f t="shared" si="16"/>
        <v>0</v>
      </c>
      <c r="AD150" s="85"/>
      <c r="AE150" s="87">
        <f t="shared" si="17"/>
        <v>0</v>
      </c>
      <c r="AG150" s="90">
        <f t="shared" si="18"/>
        <v>0</v>
      </c>
      <c r="AH150" s="83"/>
      <c r="AI150" s="91"/>
      <c r="AJ150" s="83"/>
      <c r="AK150" s="91"/>
      <c r="AL150" s="83"/>
      <c r="AM150" s="90">
        <f t="shared" si="19"/>
        <v>0</v>
      </c>
    </row>
    <row r="151" spans="1:39" ht="11.25" customHeight="1" outlineLevel="1">
      <c r="A151" s="79"/>
      <c r="B151" s="80" t="s">
        <v>388</v>
      </c>
      <c r="C151" s="81" t="s">
        <v>389</v>
      </c>
      <c r="D151" s="80"/>
      <c r="E151" s="82" t="s">
        <v>390</v>
      </c>
      <c r="F151" s="45" t="s">
        <v>389</v>
      </c>
      <c r="G151" s="46" t="s">
        <v>388</v>
      </c>
      <c r="I151" s="86">
        <f>VLOOKUP(C151,'[12]SP AGGREGATO € unità  '!$C$5:$ES$287,141,0)</f>
        <v>5364.9</v>
      </c>
      <c r="J151" s="85"/>
      <c r="K151" s="86">
        <f>VLOOKUP(C151,'[12]SP AGGREGATO € unità  '!$C$5:$FA$287,149,0)</f>
        <v>0</v>
      </c>
      <c r="L151" s="85"/>
      <c r="M151" s="86">
        <f>VLOOKUP(C151,'[12]SP AGGREGATO € unità  '!$C$5:$FI$287,157,0)</f>
        <v>0</v>
      </c>
      <c r="N151" s="85"/>
      <c r="O151" s="87">
        <f t="shared" si="20"/>
        <v>5364.9</v>
      </c>
      <c r="P151" s="122"/>
      <c r="Q151" s="86">
        <f>VLOOKUP(C151,'[12]SP AGGREGATO € unità  '!$C$5:$ES$287,143,0)</f>
        <v>4536.8899999999994</v>
      </c>
      <c r="R151" s="85"/>
      <c r="S151" s="86">
        <f>VLOOKUP(C151,'[12]SP AGGREGATO € unità  '!$C$5:$EW$287,151,0)</f>
        <v>0</v>
      </c>
      <c r="T151" s="85"/>
      <c r="U151" s="86">
        <f>VLOOKUP(C151,'[12]SP AGGREGATO € unità  '!C149:FE431,159,0)</f>
        <v>0</v>
      </c>
      <c r="V151" s="85"/>
      <c r="W151" s="87">
        <f t="shared" si="21"/>
        <v>4536.8899999999994</v>
      </c>
      <c r="X151" s="122"/>
      <c r="Y151" s="86">
        <f t="shared" si="22"/>
        <v>828.01000000000022</v>
      </c>
      <c r="Z151" s="85"/>
      <c r="AA151" s="86">
        <f t="shared" si="23"/>
        <v>0</v>
      </c>
      <c r="AB151" s="85"/>
      <c r="AC151" s="86">
        <f t="shared" si="16"/>
        <v>828.01000000000022</v>
      </c>
      <c r="AD151" s="85"/>
      <c r="AE151" s="87">
        <f t="shared" si="17"/>
        <v>828.01000000000022</v>
      </c>
      <c r="AG151" s="90">
        <f t="shared" si="18"/>
        <v>0.18250607795207738</v>
      </c>
      <c r="AH151" s="83"/>
      <c r="AI151" s="91"/>
      <c r="AJ151" s="83"/>
      <c r="AK151" s="91"/>
      <c r="AL151" s="83"/>
      <c r="AM151" s="90">
        <f t="shared" si="19"/>
        <v>0.18250607795207738</v>
      </c>
    </row>
    <row r="152" spans="1:39" ht="11.25" customHeight="1" outlineLevel="1">
      <c r="A152" s="79"/>
      <c r="B152" s="80"/>
      <c r="C152" s="81" t="s">
        <v>391</v>
      </c>
      <c r="D152" s="80"/>
      <c r="E152" s="82" t="s">
        <v>392</v>
      </c>
      <c r="F152" s="45" t="s">
        <v>391</v>
      </c>
      <c r="G152" s="46">
        <v>0</v>
      </c>
      <c r="I152" s="84">
        <f>VLOOKUP(C152,'[12]SP AGGREGATO € unità  '!$C$5:$ES$287,141,0)</f>
        <v>15806900.949999997</v>
      </c>
      <c r="J152" s="85"/>
      <c r="K152" s="86">
        <f>VLOOKUP(C152,'[12]SP AGGREGATO € unità  '!$C$5:$FA$287,149,0)</f>
        <v>849000</v>
      </c>
      <c r="L152" s="85"/>
      <c r="M152" s="86">
        <f>VLOOKUP(C152,'[12]SP AGGREGATO € unità  '!$C$5:$FI$287,157,0)</f>
        <v>0</v>
      </c>
      <c r="N152" s="85"/>
      <c r="O152" s="87">
        <f t="shared" si="20"/>
        <v>16655900.949999997</v>
      </c>
      <c r="P152" s="122"/>
      <c r="Q152" s="84">
        <f>VLOOKUP(C152,'[12]SP AGGREGATO € unità  '!$C$5:$ES$287,143,0)</f>
        <v>5883104.0500000026</v>
      </c>
      <c r="R152" s="85"/>
      <c r="S152" s="86">
        <f>VLOOKUP(C152,'[12]SP AGGREGATO € unità  '!$C$5:$EW$287,151,0)</f>
        <v>0</v>
      </c>
      <c r="T152" s="85"/>
      <c r="U152" s="86">
        <f>VLOOKUP(C152,'[12]SP AGGREGATO € unità  '!C150:FE432,159,0)</f>
        <v>0</v>
      </c>
      <c r="V152" s="85"/>
      <c r="W152" s="87">
        <f t="shared" si="21"/>
        <v>5883104.0500000026</v>
      </c>
      <c r="X152" s="122"/>
      <c r="Y152" s="86">
        <f t="shared" si="22"/>
        <v>9923796.8999999948</v>
      </c>
      <c r="Z152" s="85"/>
      <c r="AA152" s="86">
        <f t="shared" si="23"/>
        <v>849000</v>
      </c>
      <c r="AB152" s="85"/>
      <c r="AC152" s="86">
        <f t="shared" si="16"/>
        <v>9074796.8999999948</v>
      </c>
      <c r="AD152" s="85"/>
      <c r="AE152" s="87">
        <f t="shared" si="17"/>
        <v>10772796.899999995</v>
      </c>
      <c r="AG152" s="90">
        <f t="shared" si="18"/>
        <v>1.6868300841967925</v>
      </c>
      <c r="AH152" s="83"/>
      <c r="AI152" s="91"/>
      <c r="AJ152" s="83"/>
      <c r="AK152" s="91"/>
      <c r="AL152" s="83"/>
      <c r="AM152" s="90">
        <f t="shared" si="19"/>
        <v>1.8311416572684942</v>
      </c>
    </row>
    <row r="153" spans="1:39" ht="11.25" customHeight="1">
      <c r="A153" s="79"/>
      <c r="B153" s="80" t="s">
        <v>393</v>
      </c>
      <c r="C153" s="81" t="s">
        <v>394</v>
      </c>
      <c r="D153" s="80"/>
      <c r="E153" s="93" t="s">
        <v>395</v>
      </c>
      <c r="F153" s="45" t="s">
        <v>394</v>
      </c>
      <c r="G153" s="46" t="s">
        <v>393</v>
      </c>
      <c r="I153" s="84">
        <f>VLOOKUP(C153,'[12]SP AGGREGATO € unità  '!$C$5:$ES$287,141,0)</f>
        <v>13415410.1</v>
      </c>
      <c r="J153" s="85"/>
      <c r="K153" s="86">
        <f>VLOOKUP(C153,'[12]SP AGGREGATO € unità  '!$C$5:$FA$287,149,0)</f>
        <v>0</v>
      </c>
      <c r="L153" s="85"/>
      <c r="M153" s="86">
        <f>VLOOKUP(C153,'[12]SP AGGREGATO € unità  '!$C$5:$FI$287,157,0)</f>
        <v>0</v>
      </c>
      <c r="N153" s="85"/>
      <c r="O153" s="87">
        <f t="shared" si="20"/>
        <v>13415410.1</v>
      </c>
      <c r="P153" s="122"/>
      <c r="Q153" s="84">
        <f>VLOOKUP(C153,'[12]SP AGGREGATO € unità  '!$C$5:$ES$287,143,0)</f>
        <v>3883921.8800000027</v>
      </c>
      <c r="R153" s="85"/>
      <c r="S153" s="86">
        <f>VLOOKUP(C153,'[12]SP AGGREGATO € unità  '!$C$5:$EW$287,151,0)</f>
        <v>0</v>
      </c>
      <c r="T153" s="85"/>
      <c r="U153" s="86">
        <f>VLOOKUP(C153,'[12]SP AGGREGATO € unità  '!C151:FE433,159,0)</f>
        <v>0</v>
      </c>
      <c r="V153" s="85"/>
      <c r="W153" s="87">
        <f t="shared" si="21"/>
        <v>3883921.8800000027</v>
      </c>
      <c r="X153" s="122"/>
      <c r="Y153" s="86">
        <f t="shared" si="22"/>
        <v>9531488.2199999969</v>
      </c>
      <c r="Z153" s="85"/>
      <c r="AA153" s="86">
        <f t="shared" si="23"/>
        <v>0</v>
      </c>
      <c r="AB153" s="85"/>
      <c r="AC153" s="86">
        <f t="shared" si="16"/>
        <v>9531488.2199999969</v>
      </c>
      <c r="AD153" s="85"/>
      <c r="AE153" s="87">
        <f t="shared" si="17"/>
        <v>9531488.2199999969</v>
      </c>
      <c r="AG153" s="90">
        <f t="shared" si="18"/>
        <v>2.4540885513382134</v>
      </c>
      <c r="AH153" s="83"/>
      <c r="AI153" s="91"/>
      <c r="AJ153" s="83"/>
      <c r="AK153" s="91"/>
      <c r="AL153" s="83"/>
      <c r="AM153" s="90">
        <f t="shared" si="19"/>
        <v>2.4540885513382134</v>
      </c>
    </row>
    <row r="154" spans="1:39" ht="11.25" customHeight="1">
      <c r="A154" s="79"/>
      <c r="B154" s="80" t="s">
        <v>396</v>
      </c>
      <c r="C154" s="81" t="s">
        <v>397</v>
      </c>
      <c r="D154" s="80"/>
      <c r="E154" s="93" t="s">
        <v>398</v>
      </c>
      <c r="F154" s="45" t="s">
        <v>397</v>
      </c>
      <c r="G154" s="46" t="s">
        <v>396</v>
      </c>
      <c r="I154" s="84">
        <f>VLOOKUP(C154,'[12]SP AGGREGATO € unità  '!$C$5:$ES$287,141,0)</f>
        <v>375555.95999999996</v>
      </c>
      <c r="J154" s="85"/>
      <c r="K154" s="86">
        <f>VLOOKUP(C154,'[12]SP AGGREGATO € unità  '!$C$5:$FA$287,149,0)</f>
        <v>0</v>
      </c>
      <c r="L154" s="85"/>
      <c r="M154" s="86">
        <f>VLOOKUP(C154,'[12]SP AGGREGATO € unità  '!$C$5:$FI$287,157,0)</f>
        <v>0</v>
      </c>
      <c r="N154" s="85"/>
      <c r="O154" s="87">
        <f t="shared" si="20"/>
        <v>375555.95999999996</v>
      </c>
      <c r="P154" s="122"/>
      <c r="Q154" s="125">
        <f>VLOOKUP(C154,'[12]SP AGGREGATO € unità  '!$C$5:$ES$287,143,0)</f>
        <v>-77.900000000372529</v>
      </c>
      <c r="R154" s="85"/>
      <c r="S154" s="86">
        <f>VLOOKUP(C154,'[12]SP AGGREGATO € unità  '!$C$5:$EW$287,151,0)</f>
        <v>0</v>
      </c>
      <c r="T154" s="85"/>
      <c r="U154" s="86">
        <f>VLOOKUP(C154,'[12]SP AGGREGATO € unità  '!C152:FE434,159,0)</f>
        <v>0</v>
      </c>
      <c r="V154" s="85"/>
      <c r="W154" s="126">
        <f t="shared" si="21"/>
        <v>-77.900000000372529</v>
      </c>
      <c r="X154" s="122"/>
      <c r="Y154" s="86">
        <f t="shared" si="22"/>
        <v>375633.86000000034</v>
      </c>
      <c r="Z154" s="85"/>
      <c r="AA154" s="86">
        <f t="shared" si="23"/>
        <v>0</v>
      </c>
      <c r="AB154" s="85"/>
      <c r="AC154" s="86">
        <f t="shared" si="16"/>
        <v>375633.86000000034</v>
      </c>
      <c r="AD154" s="85"/>
      <c r="AE154" s="87">
        <f t="shared" si="17"/>
        <v>375633.86000000034</v>
      </c>
      <c r="AG154" s="90">
        <f t="shared" si="18"/>
        <v>-4822.0007701951736</v>
      </c>
      <c r="AH154" s="83"/>
      <c r="AI154" s="91"/>
      <c r="AJ154" s="83"/>
      <c r="AK154" s="91"/>
      <c r="AL154" s="83"/>
      <c r="AM154" s="90">
        <f t="shared" si="19"/>
        <v>-4822.0007701951736</v>
      </c>
    </row>
    <row r="155" spans="1:39" ht="11.25" customHeight="1">
      <c r="A155" s="79"/>
      <c r="B155" s="80" t="s">
        <v>399</v>
      </c>
      <c r="C155" s="81" t="s">
        <v>400</v>
      </c>
      <c r="D155" s="80"/>
      <c r="E155" s="93" t="s">
        <v>401</v>
      </c>
      <c r="F155" s="45" t="s">
        <v>400</v>
      </c>
      <c r="G155" s="46" t="s">
        <v>399</v>
      </c>
      <c r="I155" s="84">
        <f>VLOOKUP(C155,'[12]SP AGGREGATO € unità  '!$C$5:$ES$287,141,0)</f>
        <v>1587724.63</v>
      </c>
      <c r="J155" s="85"/>
      <c r="K155" s="86">
        <f>VLOOKUP(C155,'[12]SP AGGREGATO € unità  '!$C$5:$FA$287,149,0)</f>
        <v>0</v>
      </c>
      <c r="L155" s="85"/>
      <c r="M155" s="86">
        <f>VLOOKUP(C155,'[12]SP AGGREGATO € unità  '!$C$5:$FI$287,157,0)</f>
        <v>0</v>
      </c>
      <c r="N155" s="85"/>
      <c r="O155" s="87">
        <f t="shared" si="20"/>
        <v>1587724.63</v>
      </c>
      <c r="P155" s="122"/>
      <c r="Q155" s="84">
        <f>VLOOKUP(C155,'[12]SP AGGREGATO € unità  '!$C$5:$ES$287,143,0)</f>
        <v>1528007.21</v>
      </c>
      <c r="R155" s="85"/>
      <c r="S155" s="86">
        <f>VLOOKUP(C155,'[12]SP AGGREGATO € unità  '!$C$5:$EW$287,151,0)</f>
        <v>0</v>
      </c>
      <c r="T155" s="85"/>
      <c r="U155" s="86">
        <f>VLOOKUP(C155,'[12]SP AGGREGATO € unità  '!C153:FE435,159,0)</f>
        <v>0</v>
      </c>
      <c r="V155" s="85"/>
      <c r="W155" s="87">
        <f t="shared" si="21"/>
        <v>1528007.21</v>
      </c>
      <c r="X155" s="122"/>
      <c r="Y155" s="86">
        <f t="shared" si="22"/>
        <v>59717.419999999925</v>
      </c>
      <c r="Z155" s="85"/>
      <c r="AA155" s="86">
        <f t="shared" si="23"/>
        <v>0</v>
      </c>
      <c r="AB155" s="85"/>
      <c r="AC155" s="86">
        <f t="shared" si="16"/>
        <v>59717.419999999925</v>
      </c>
      <c r="AD155" s="85"/>
      <c r="AE155" s="87">
        <f t="shared" si="17"/>
        <v>59717.419999999925</v>
      </c>
      <c r="AG155" s="90">
        <f t="shared" si="18"/>
        <v>3.9081896740526458E-2</v>
      </c>
      <c r="AH155" s="83"/>
      <c r="AI155" s="91"/>
      <c r="AJ155" s="83"/>
      <c r="AK155" s="91"/>
      <c r="AL155" s="83"/>
      <c r="AM155" s="90">
        <f t="shared" si="19"/>
        <v>3.9081896740526458E-2</v>
      </c>
    </row>
    <row r="156" spans="1:39" ht="11.25" customHeight="1">
      <c r="A156" s="79"/>
      <c r="B156" s="80" t="s">
        <v>399</v>
      </c>
      <c r="C156" s="81" t="s">
        <v>402</v>
      </c>
      <c r="D156" s="80"/>
      <c r="E156" s="93" t="s">
        <v>403</v>
      </c>
      <c r="F156" s="45" t="s">
        <v>402</v>
      </c>
      <c r="G156" s="46" t="s">
        <v>399</v>
      </c>
      <c r="I156" s="84">
        <f>VLOOKUP(C156,'[12]SP AGGREGATO € unità  '!$C$5:$ES$287,141,0)</f>
        <v>0</v>
      </c>
      <c r="J156" s="85"/>
      <c r="K156" s="86">
        <f>VLOOKUP(C156,'[12]SP AGGREGATO € unità  '!$C$5:$FA$287,149,0)</f>
        <v>0</v>
      </c>
      <c r="L156" s="85"/>
      <c r="M156" s="86">
        <f>VLOOKUP(C156,'[12]SP AGGREGATO € unità  '!$C$5:$FI$287,157,0)</f>
        <v>0</v>
      </c>
      <c r="N156" s="85"/>
      <c r="O156" s="87">
        <f t="shared" si="20"/>
        <v>0</v>
      </c>
      <c r="P156" s="122"/>
      <c r="Q156" s="84">
        <f>VLOOKUP(C156,'[12]SP AGGREGATO € unità  '!$C$5:$ES$287,143,0)</f>
        <v>0</v>
      </c>
      <c r="R156" s="85"/>
      <c r="S156" s="86">
        <f>VLOOKUP(C156,'[12]SP AGGREGATO € unità  '!$C$5:$EW$287,151,0)</f>
        <v>0</v>
      </c>
      <c r="T156" s="85"/>
      <c r="U156" s="86">
        <f>VLOOKUP(C156,'[12]SP AGGREGATO € unità  '!C154:FE436,159,0)</f>
        <v>0</v>
      </c>
      <c r="V156" s="85"/>
      <c r="W156" s="87">
        <f t="shared" si="21"/>
        <v>0</v>
      </c>
      <c r="X156" s="122"/>
      <c r="Y156" s="86">
        <f t="shared" si="22"/>
        <v>0</v>
      </c>
      <c r="Z156" s="85"/>
      <c r="AA156" s="86">
        <f t="shared" si="23"/>
        <v>0</v>
      </c>
      <c r="AB156" s="85"/>
      <c r="AC156" s="86">
        <f t="shared" si="16"/>
        <v>0</v>
      </c>
      <c r="AD156" s="85"/>
      <c r="AE156" s="87">
        <f t="shared" si="17"/>
        <v>0</v>
      </c>
      <c r="AG156" s="90">
        <v>0</v>
      </c>
      <c r="AH156" s="83"/>
      <c r="AI156" s="91"/>
      <c r="AJ156" s="83"/>
      <c r="AK156" s="91"/>
      <c r="AL156" s="83"/>
      <c r="AM156" s="90">
        <v>0</v>
      </c>
    </row>
    <row r="157" spans="1:39" ht="11.25" customHeight="1">
      <c r="A157" s="79"/>
      <c r="B157" s="80" t="s">
        <v>404</v>
      </c>
      <c r="C157" s="95" t="s">
        <v>405</v>
      </c>
      <c r="D157" s="80"/>
      <c r="E157" s="96" t="s">
        <v>406</v>
      </c>
      <c r="F157" s="45" t="s">
        <v>405</v>
      </c>
      <c r="G157" s="46" t="s">
        <v>404</v>
      </c>
      <c r="I157" s="97">
        <f>VLOOKUP(C157,'[12]SP AGGREGATO € unità  '!$C$5:$ES$287,141,0)</f>
        <v>428210.25999999983</v>
      </c>
      <c r="J157" s="85"/>
      <c r="K157" s="97">
        <f>VLOOKUP(C157,'[12]SP AGGREGATO € unità  '!$C$5:$FA$287,149,0)</f>
        <v>849000</v>
      </c>
      <c r="L157" s="85"/>
      <c r="M157" s="97">
        <f>VLOOKUP(C157,'[12]SP AGGREGATO € unità  '!$C$5:$FI$287,157,0)</f>
        <v>0</v>
      </c>
      <c r="N157" s="85"/>
      <c r="O157" s="98">
        <f t="shared" si="20"/>
        <v>1277210.2599999998</v>
      </c>
      <c r="P157" s="122"/>
      <c r="Q157" s="97">
        <f>VLOOKUP(C157,'[12]SP AGGREGATO € unità  '!$C$5:$ES$287,143,0)</f>
        <v>471252.86</v>
      </c>
      <c r="R157" s="85"/>
      <c r="S157" s="97">
        <f>VLOOKUP(C157,'[12]SP AGGREGATO € unità  '!$C$5:$EW$287,151,0)</f>
        <v>0</v>
      </c>
      <c r="T157" s="85"/>
      <c r="U157" s="86">
        <f>VLOOKUP(C157,'[12]SP AGGREGATO € unità  '!C155:FE437,159,0)</f>
        <v>0</v>
      </c>
      <c r="V157" s="85"/>
      <c r="W157" s="98">
        <f t="shared" si="21"/>
        <v>471252.86</v>
      </c>
      <c r="X157" s="122"/>
      <c r="Y157" s="97">
        <f t="shared" si="22"/>
        <v>-43042.600000000151</v>
      </c>
      <c r="Z157" s="85"/>
      <c r="AA157" s="97">
        <f t="shared" si="23"/>
        <v>849000</v>
      </c>
      <c r="AB157" s="85"/>
      <c r="AC157" s="86">
        <f t="shared" si="16"/>
        <v>-892042.60000000009</v>
      </c>
      <c r="AD157" s="85"/>
      <c r="AE157" s="98">
        <f t="shared" si="17"/>
        <v>805957.39999999979</v>
      </c>
      <c r="AG157" s="99">
        <f t="shared" si="18"/>
        <v>-9.1336527909878687E-2</v>
      </c>
      <c r="AH157" s="83"/>
      <c r="AI157" s="91"/>
      <c r="AJ157" s="83"/>
      <c r="AK157" s="91"/>
      <c r="AL157" s="83"/>
      <c r="AM157" s="99">
        <f t="shared" si="19"/>
        <v>1.7102440502960552</v>
      </c>
    </row>
    <row r="158" spans="1:39" s="78" customFormat="1" ht="11.25" customHeight="1" outlineLevel="1">
      <c r="A158" s="65"/>
      <c r="B158" s="66" t="s">
        <v>407</v>
      </c>
      <c r="C158" s="67" t="s">
        <v>408</v>
      </c>
      <c r="D158" s="66"/>
      <c r="E158" s="68" t="s">
        <v>409</v>
      </c>
      <c r="F158" s="45" t="s">
        <v>408</v>
      </c>
      <c r="G158" s="46" t="s">
        <v>407</v>
      </c>
      <c r="H158" s="127"/>
      <c r="I158" s="70">
        <f>VLOOKUP(C158,'[12]SP AGGREGATO € unità  '!$C$5:$ES$287,141,0)</f>
        <v>0</v>
      </c>
      <c r="J158" s="71"/>
      <c r="K158" s="72">
        <f>VLOOKUP(C158,'[12]SP AGGREGATO € unità  '!$C$5:$FA$287,149,0)</f>
        <v>0</v>
      </c>
      <c r="L158" s="71"/>
      <c r="M158" s="72">
        <f>VLOOKUP(C158,'[12]SP AGGREGATO € unità  '!$C$5:$FI$287,157,0)</f>
        <v>0</v>
      </c>
      <c r="N158" s="71"/>
      <c r="O158" s="73">
        <f t="shared" si="20"/>
        <v>0</v>
      </c>
      <c r="P158" s="128"/>
      <c r="Q158" s="70">
        <f>VLOOKUP(C158,'[12]SP AGGREGATO € unità  '!$C$5:$ES$287,143,0)</f>
        <v>0</v>
      </c>
      <c r="R158" s="71"/>
      <c r="S158" s="72">
        <f>VLOOKUP(C158,'[12]SP AGGREGATO € unità  '!$C$5:$EW$287,151,0)</f>
        <v>0</v>
      </c>
      <c r="T158" s="71"/>
      <c r="U158" s="86">
        <f>VLOOKUP(C158,'[12]SP AGGREGATO € unità  '!C156:FE438,159,0)</f>
        <v>0</v>
      </c>
      <c r="V158" s="71"/>
      <c r="W158" s="73">
        <f t="shared" si="21"/>
        <v>0</v>
      </c>
      <c r="X158" s="128"/>
      <c r="Y158" s="72">
        <f t="shared" si="22"/>
        <v>0</v>
      </c>
      <c r="Z158" s="71"/>
      <c r="AA158" s="72">
        <f t="shared" si="23"/>
        <v>0</v>
      </c>
      <c r="AB158" s="71"/>
      <c r="AC158" s="72">
        <f t="shared" si="16"/>
        <v>0</v>
      </c>
      <c r="AD158" s="71"/>
      <c r="AE158" s="73">
        <f t="shared" si="17"/>
        <v>0</v>
      </c>
      <c r="AF158" s="127"/>
      <c r="AG158" s="76">
        <f t="shared" si="18"/>
        <v>0</v>
      </c>
      <c r="AH158" s="69"/>
      <c r="AI158" s="77"/>
      <c r="AJ158" s="69"/>
      <c r="AK158" s="77"/>
      <c r="AL158" s="69"/>
      <c r="AM158" s="76">
        <f t="shared" si="19"/>
        <v>0</v>
      </c>
    </row>
    <row r="159" spans="1:39" ht="11.25" customHeight="1" outlineLevel="1">
      <c r="A159" s="79"/>
      <c r="B159" s="80" t="s">
        <v>410</v>
      </c>
      <c r="C159" s="81" t="s">
        <v>411</v>
      </c>
      <c r="D159" s="66"/>
      <c r="E159" s="82" t="s">
        <v>412</v>
      </c>
      <c r="F159" s="45" t="s">
        <v>411</v>
      </c>
      <c r="G159" s="46" t="s">
        <v>410</v>
      </c>
      <c r="I159" s="84">
        <f>VLOOKUP(C159,'[12]SP AGGREGATO € unità  '!$C$5:$ES$287,141,0)</f>
        <v>0</v>
      </c>
      <c r="J159" s="122"/>
      <c r="K159" s="86">
        <f>VLOOKUP(C159,'[12]SP AGGREGATO € unità  '!$C$5:$FA$287,149,0)</f>
        <v>0</v>
      </c>
      <c r="L159" s="122"/>
      <c r="M159" s="86">
        <f>VLOOKUP(C159,'[12]SP AGGREGATO € unità  '!$C$5:$FI$287,157,0)</f>
        <v>0</v>
      </c>
      <c r="N159" s="85"/>
      <c r="O159" s="87">
        <f t="shared" si="20"/>
        <v>0</v>
      </c>
      <c r="P159" s="122"/>
      <c r="Q159" s="84">
        <f>VLOOKUP(C159,'[12]SP AGGREGATO € unità  '!$C$5:$ES$287,143,0)</f>
        <v>0</v>
      </c>
      <c r="R159" s="122"/>
      <c r="S159" s="86">
        <f>VLOOKUP(C159,'[12]SP AGGREGATO € unità  '!$C$5:$EW$287,151,0)</f>
        <v>0</v>
      </c>
      <c r="T159" s="122"/>
      <c r="U159" s="86">
        <f>VLOOKUP(C159,'[12]SP AGGREGATO € unità  '!C157:FE439,159,0)</f>
        <v>0</v>
      </c>
      <c r="V159" s="85"/>
      <c r="W159" s="87">
        <f t="shared" si="21"/>
        <v>0</v>
      </c>
      <c r="X159" s="122"/>
      <c r="Y159" s="86">
        <f t="shared" si="22"/>
        <v>0</v>
      </c>
      <c r="Z159" s="122"/>
      <c r="AA159" s="86">
        <f t="shared" si="23"/>
        <v>0</v>
      </c>
      <c r="AB159" s="122"/>
      <c r="AC159" s="86">
        <f t="shared" si="16"/>
        <v>0</v>
      </c>
      <c r="AD159" s="85"/>
      <c r="AE159" s="87">
        <f t="shared" si="17"/>
        <v>0</v>
      </c>
      <c r="AG159" s="90">
        <f t="shared" si="18"/>
        <v>0</v>
      </c>
      <c r="AI159" s="91"/>
      <c r="AK159" s="91"/>
      <c r="AL159" s="83"/>
      <c r="AM159" s="90">
        <f t="shared" si="19"/>
        <v>0</v>
      </c>
    </row>
    <row r="160" spans="1:39" ht="11.25" customHeight="1" outlineLevel="1">
      <c r="A160" s="79"/>
      <c r="B160" s="80" t="s">
        <v>413</v>
      </c>
      <c r="C160" s="81" t="s">
        <v>414</v>
      </c>
      <c r="D160" s="66"/>
      <c r="E160" s="82" t="s">
        <v>415</v>
      </c>
      <c r="F160" s="45" t="s">
        <v>414</v>
      </c>
      <c r="G160" s="46" t="s">
        <v>413</v>
      </c>
      <c r="I160" s="84">
        <f>VLOOKUP(C160,'[12]SP AGGREGATO € unità  '!$C$5:$ES$287,141,0)</f>
        <v>0</v>
      </c>
      <c r="J160" s="122"/>
      <c r="K160" s="86">
        <f>VLOOKUP(C160,'[12]SP AGGREGATO € unità  '!$C$5:$FA$287,149,0)</f>
        <v>0</v>
      </c>
      <c r="L160" s="122"/>
      <c r="M160" s="86">
        <f>VLOOKUP(C160,'[12]SP AGGREGATO € unità  '!$C$5:$FI$287,157,0)</f>
        <v>0</v>
      </c>
      <c r="N160" s="85"/>
      <c r="O160" s="87">
        <f t="shared" si="20"/>
        <v>0</v>
      </c>
      <c r="P160" s="122"/>
      <c r="Q160" s="84">
        <f>VLOOKUP(C160,'[12]SP AGGREGATO € unità  '!$C$5:$ES$287,143,0)</f>
        <v>0</v>
      </c>
      <c r="R160" s="122"/>
      <c r="S160" s="86">
        <f>VLOOKUP(C160,'[12]SP AGGREGATO € unità  '!$C$5:$EW$287,151,0)</f>
        <v>0</v>
      </c>
      <c r="T160" s="122"/>
      <c r="U160" s="86">
        <f>VLOOKUP(C160,'[12]SP AGGREGATO € unità  '!C158:FE440,159,0)</f>
        <v>0</v>
      </c>
      <c r="V160" s="85"/>
      <c r="W160" s="87">
        <f t="shared" si="21"/>
        <v>0</v>
      </c>
      <c r="X160" s="122"/>
      <c r="Y160" s="86">
        <f t="shared" si="22"/>
        <v>0</v>
      </c>
      <c r="Z160" s="122"/>
      <c r="AA160" s="86">
        <f t="shared" si="23"/>
        <v>0</v>
      </c>
      <c r="AB160" s="122"/>
      <c r="AC160" s="86">
        <f t="shared" si="16"/>
        <v>0</v>
      </c>
      <c r="AD160" s="85"/>
      <c r="AE160" s="87">
        <f t="shared" si="17"/>
        <v>0</v>
      </c>
      <c r="AG160" s="90">
        <f t="shared" si="18"/>
        <v>0</v>
      </c>
      <c r="AI160" s="91"/>
      <c r="AK160" s="91"/>
      <c r="AL160" s="83"/>
      <c r="AM160" s="90">
        <f t="shared" si="19"/>
        <v>0</v>
      </c>
    </row>
    <row r="161" spans="1:39" s="78" customFormat="1" ht="11.25" customHeight="1">
      <c r="A161" s="65"/>
      <c r="B161" s="66" t="s">
        <v>416</v>
      </c>
      <c r="C161" s="67" t="s">
        <v>417</v>
      </c>
      <c r="D161" s="66"/>
      <c r="E161" s="68" t="s">
        <v>418</v>
      </c>
      <c r="F161" s="45" t="s">
        <v>417</v>
      </c>
      <c r="G161" s="46" t="s">
        <v>416</v>
      </c>
      <c r="H161" s="127"/>
      <c r="I161" s="70">
        <f>VLOOKUP(C161,'[12]SP AGGREGATO € unità  '!$C$5:$ES$287,141,0)</f>
        <v>2445515.4999999995</v>
      </c>
      <c r="J161" s="128"/>
      <c r="K161" s="72">
        <f>VLOOKUP(C161,'[12]SP AGGREGATO € unità  '!$C$5:$FA$287,149,0)</f>
        <v>61959084.130000003</v>
      </c>
      <c r="L161" s="128"/>
      <c r="M161" s="72">
        <f>VLOOKUP(C161,'[12]SP AGGREGATO € unità  '!$C$5:$FI$287,157,0)</f>
        <v>0</v>
      </c>
      <c r="N161" s="71"/>
      <c r="O161" s="73">
        <f t="shared" si="20"/>
        <v>64404599.630000003</v>
      </c>
      <c r="P161" s="128"/>
      <c r="Q161" s="70">
        <f>VLOOKUP(C161,'[12]SP AGGREGATO € unità  '!$C$5:$ES$287,143,0)</f>
        <v>1769720.0900000024</v>
      </c>
      <c r="R161" s="128"/>
      <c r="S161" s="72">
        <f>VLOOKUP(C161,'[12]SP AGGREGATO € unità  '!$C$5:$EW$287,151,0)</f>
        <v>8822392</v>
      </c>
      <c r="T161" s="128"/>
      <c r="U161" s="86">
        <f>VLOOKUP(C161,'[12]SP AGGREGATO € unità  '!C159:FE441,159,0)</f>
        <v>0</v>
      </c>
      <c r="V161" s="71"/>
      <c r="W161" s="73">
        <f t="shared" si="21"/>
        <v>10592112.090000002</v>
      </c>
      <c r="X161" s="128"/>
      <c r="Y161" s="72">
        <f t="shared" si="22"/>
        <v>675795.40999999712</v>
      </c>
      <c r="Z161" s="128"/>
      <c r="AA161" s="72">
        <f t="shared" si="23"/>
        <v>53136692.130000003</v>
      </c>
      <c r="AB161" s="128"/>
      <c r="AC161" s="72">
        <f t="shared" si="16"/>
        <v>-52460896.720000006</v>
      </c>
      <c r="AD161" s="71"/>
      <c r="AE161" s="73">
        <f t="shared" si="17"/>
        <v>53812487.539999999</v>
      </c>
      <c r="AF161" s="127"/>
      <c r="AG161" s="76">
        <f t="shared" si="18"/>
        <v>0.38186570510141871</v>
      </c>
      <c r="AH161" s="127"/>
      <c r="AI161" s="77"/>
      <c r="AJ161" s="127"/>
      <c r="AK161" s="77"/>
      <c r="AL161" s="69"/>
      <c r="AM161" s="76">
        <f t="shared" si="19"/>
        <v>5.0804303318130755</v>
      </c>
    </row>
    <row r="162" spans="1:39" ht="11.25" customHeight="1" outlineLevel="1">
      <c r="A162" s="79"/>
      <c r="B162" s="80" t="s">
        <v>419</v>
      </c>
      <c r="C162" s="81" t="s">
        <v>420</v>
      </c>
      <c r="D162" s="80"/>
      <c r="E162" s="82" t="s">
        <v>421</v>
      </c>
      <c r="F162" s="45" t="s">
        <v>420</v>
      </c>
      <c r="G162" s="46" t="s">
        <v>419</v>
      </c>
      <c r="I162" s="84">
        <f>VLOOKUP(C162,'[12]SP AGGREGATO € unità  '!$C$5:$ES$287,141,0)</f>
        <v>18246.09</v>
      </c>
      <c r="J162" s="122"/>
      <c r="K162" s="86">
        <f>VLOOKUP(C162,'[12]SP AGGREGATO € unità  '!$C$5:$FA$287,149,0)</f>
        <v>0</v>
      </c>
      <c r="L162" s="122"/>
      <c r="M162" s="86">
        <f>VLOOKUP(C162,'[12]SP AGGREGATO € unità  '!$C$5:$FI$287,157,0)</f>
        <v>0</v>
      </c>
      <c r="N162" s="85"/>
      <c r="O162" s="87">
        <f t="shared" si="20"/>
        <v>18246.09</v>
      </c>
      <c r="P162" s="122"/>
      <c r="Q162" s="84">
        <f>VLOOKUP(C162,'[12]SP AGGREGATO € unità  '!$C$5:$ES$287,143,0)</f>
        <v>8692.89</v>
      </c>
      <c r="R162" s="122"/>
      <c r="S162" s="86">
        <f>VLOOKUP(C162,'[12]SP AGGREGATO € unità  '!$C$5:$EW$287,151,0)</f>
        <v>0</v>
      </c>
      <c r="T162" s="122"/>
      <c r="U162" s="86">
        <f>VLOOKUP(C162,'[12]SP AGGREGATO € unità  '!C160:FE442,159,0)</f>
        <v>0</v>
      </c>
      <c r="V162" s="85"/>
      <c r="W162" s="87">
        <f t="shared" si="21"/>
        <v>8692.89</v>
      </c>
      <c r="X162" s="122"/>
      <c r="Y162" s="86">
        <f t="shared" si="22"/>
        <v>9553.2000000000007</v>
      </c>
      <c r="Z162" s="122"/>
      <c r="AA162" s="86">
        <f t="shared" si="23"/>
        <v>0</v>
      </c>
      <c r="AB162" s="122"/>
      <c r="AC162" s="86">
        <f t="shared" si="16"/>
        <v>9553.2000000000007</v>
      </c>
      <c r="AD162" s="85"/>
      <c r="AE162" s="87">
        <f t="shared" si="17"/>
        <v>9553.2000000000007</v>
      </c>
      <c r="AG162" s="90">
        <f t="shared" si="18"/>
        <v>1.0989670868951524</v>
      </c>
      <c r="AI162" s="91"/>
      <c r="AK162" s="91"/>
      <c r="AL162" s="83"/>
      <c r="AM162" s="90">
        <f t="shared" si="19"/>
        <v>1.0989670868951524</v>
      </c>
    </row>
    <row r="163" spans="1:39" ht="11.25" customHeight="1" outlineLevel="1">
      <c r="A163" s="79"/>
      <c r="B163" s="80" t="s">
        <v>422</v>
      </c>
      <c r="C163" s="81" t="s">
        <v>423</v>
      </c>
      <c r="D163" s="80"/>
      <c r="E163" s="82" t="s">
        <v>424</v>
      </c>
      <c r="F163" s="45" t="s">
        <v>423</v>
      </c>
      <c r="G163" s="46" t="s">
        <v>422</v>
      </c>
      <c r="I163" s="84">
        <f>VLOOKUP(C163,'[12]SP AGGREGATO € unità  '!$C$5:$ES$287,141,0)</f>
        <v>0</v>
      </c>
      <c r="J163" s="122"/>
      <c r="K163" s="86">
        <f>VLOOKUP(C163,'[12]SP AGGREGATO € unità  '!$C$5:$FA$287,149,0)</f>
        <v>0</v>
      </c>
      <c r="L163" s="122"/>
      <c r="M163" s="86">
        <f>VLOOKUP(C163,'[12]SP AGGREGATO € unità  '!$C$5:$FI$287,157,0)</f>
        <v>0</v>
      </c>
      <c r="N163" s="85"/>
      <c r="O163" s="87">
        <f t="shared" si="20"/>
        <v>0</v>
      </c>
      <c r="P163" s="122"/>
      <c r="Q163" s="84">
        <f>VLOOKUP(C163,'[12]SP AGGREGATO € unità  '!$C$5:$ES$287,143,0)</f>
        <v>3184.3100000023842</v>
      </c>
      <c r="R163" s="122"/>
      <c r="S163" s="86">
        <f>VLOOKUP(C163,'[12]SP AGGREGATO € unità  '!$C$5:$EW$287,151,0)</f>
        <v>0</v>
      </c>
      <c r="T163" s="122"/>
      <c r="U163" s="86">
        <f>VLOOKUP(C163,'[12]SP AGGREGATO € unità  '!C161:FE443,159,0)</f>
        <v>0</v>
      </c>
      <c r="V163" s="85"/>
      <c r="W163" s="87">
        <f t="shared" si="21"/>
        <v>3184.3100000023842</v>
      </c>
      <c r="X163" s="122"/>
      <c r="Y163" s="86">
        <f t="shared" si="22"/>
        <v>-3184.3100000023842</v>
      </c>
      <c r="Z163" s="122"/>
      <c r="AA163" s="86">
        <f t="shared" si="23"/>
        <v>0</v>
      </c>
      <c r="AB163" s="122"/>
      <c r="AC163" s="86">
        <f t="shared" si="16"/>
        <v>-3184.3100000023842</v>
      </c>
      <c r="AD163" s="85"/>
      <c r="AE163" s="87">
        <f t="shared" si="17"/>
        <v>-3184.3100000023842</v>
      </c>
      <c r="AG163" s="90">
        <f t="shared" si="18"/>
        <v>-1</v>
      </c>
      <c r="AI163" s="91"/>
      <c r="AK163" s="91"/>
      <c r="AL163" s="83"/>
      <c r="AM163" s="90">
        <f t="shared" si="19"/>
        <v>-1</v>
      </c>
    </row>
    <row r="164" spans="1:39" ht="11.25" customHeight="1">
      <c r="A164" s="79"/>
      <c r="B164" s="80"/>
      <c r="C164" s="81" t="s">
        <v>425</v>
      </c>
      <c r="D164" s="80"/>
      <c r="E164" s="82" t="s">
        <v>426</v>
      </c>
      <c r="F164" s="45" t="s">
        <v>425</v>
      </c>
      <c r="G164" s="46" t="s">
        <v>355</v>
      </c>
      <c r="I164" s="84">
        <f>VLOOKUP(C164,'[12]SP AGGREGATO € unità  '!$C$5:$ES$287,141,0)</f>
        <v>0</v>
      </c>
      <c r="J164" s="122"/>
      <c r="K164" s="86">
        <f>VLOOKUP(C164,'[12]SP AGGREGATO € unità  '!$C$5:$FA$287,149,0)</f>
        <v>61959084.130000003</v>
      </c>
      <c r="L164" s="122"/>
      <c r="M164" s="86">
        <f>VLOOKUP(C164,'[12]SP AGGREGATO € unità  '!$C$5:$FI$287,157,0)</f>
        <v>0</v>
      </c>
      <c r="N164" s="85"/>
      <c r="O164" s="87">
        <f t="shared" si="20"/>
        <v>61959084.130000003</v>
      </c>
      <c r="P164" s="122"/>
      <c r="Q164" s="84">
        <f>VLOOKUP(C164,'[12]SP AGGREGATO € unità  '!$C$5:$ES$287,143,0)</f>
        <v>0</v>
      </c>
      <c r="R164" s="122"/>
      <c r="S164" s="86">
        <f>VLOOKUP(C164,'[12]SP AGGREGATO € unità  '!$C$5:$EW$287,151,0)</f>
        <v>8822392</v>
      </c>
      <c r="T164" s="122"/>
      <c r="U164" s="86">
        <f>VLOOKUP(C164,'[12]SP AGGREGATO € unità  '!C162:FE444,159,0)</f>
        <v>0</v>
      </c>
      <c r="V164" s="85"/>
      <c r="W164" s="87">
        <f t="shared" si="21"/>
        <v>8822392</v>
      </c>
      <c r="X164" s="122"/>
      <c r="Y164" s="86">
        <f t="shared" si="22"/>
        <v>0</v>
      </c>
      <c r="Z164" s="122"/>
      <c r="AA164" s="86">
        <f t="shared" si="23"/>
        <v>53136692.130000003</v>
      </c>
      <c r="AB164" s="122"/>
      <c r="AC164" s="86">
        <f t="shared" si="16"/>
        <v>-53136692.130000003</v>
      </c>
      <c r="AD164" s="85"/>
      <c r="AE164" s="87">
        <f t="shared" si="17"/>
        <v>53136692.130000003</v>
      </c>
      <c r="AG164" s="90">
        <v>0</v>
      </c>
      <c r="AI164" s="91"/>
      <c r="AK164" s="91"/>
      <c r="AL164" s="83"/>
      <c r="AM164" s="90">
        <v>0</v>
      </c>
    </row>
    <row r="165" spans="1:39" ht="11.25" customHeight="1">
      <c r="A165" s="79"/>
      <c r="B165" s="80" t="s">
        <v>427</v>
      </c>
      <c r="C165" s="95" t="s">
        <v>428</v>
      </c>
      <c r="D165" s="80"/>
      <c r="E165" s="103" t="s">
        <v>429</v>
      </c>
      <c r="F165" s="45" t="s">
        <v>428</v>
      </c>
      <c r="G165" s="46" t="s">
        <v>427</v>
      </c>
      <c r="I165" s="97">
        <f>VLOOKUP(C165,'[12]SP AGGREGATO € unità  '!$C$5:$ES$287,141,0)</f>
        <v>2427269.4099999997</v>
      </c>
      <c r="J165" s="122"/>
      <c r="K165" s="97">
        <f>VLOOKUP(C165,'[12]SP AGGREGATO € unità  '!$C$5:$FA$287,149,0)</f>
        <v>0</v>
      </c>
      <c r="L165" s="122"/>
      <c r="M165" s="97">
        <f>VLOOKUP(C165,'[12]SP AGGREGATO € unità  '!$C$5:$FI$287,157,0)</f>
        <v>0</v>
      </c>
      <c r="N165" s="85"/>
      <c r="O165" s="98">
        <f t="shared" si="20"/>
        <v>2427269.4099999997</v>
      </c>
      <c r="P165" s="122"/>
      <c r="Q165" s="97">
        <f>VLOOKUP(C165,'[12]SP AGGREGATO € unità  '!$C$5:$ES$287,143,0)</f>
        <v>1757842.8900000001</v>
      </c>
      <c r="R165" s="122"/>
      <c r="S165" s="97">
        <f>VLOOKUP(C165,'[12]SP AGGREGATO € unità  '!$C$5:$EW$287,151,0)</f>
        <v>0</v>
      </c>
      <c r="T165" s="122"/>
      <c r="U165" s="86">
        <f>VLOOKUP(C165,'[12]SP AGGREGATO € unità  '!C163:FE445,159,0)</f>
        <v>0</v>
      </c>
      <c r="V165" s="85"/>
      <c r="W165" s="98">
        <f t="shared" si="21"/>
        <v>1757842.8900000001</v>
      </c>
      <c r="X165" s="122"/>
      <c r="Y165" s="97">
        <f t="shared" si="22"/>
        <v>669426.51999999955</v>
      </c>
      <c r="Z165" s="122"/>
      <c r="AA165" s="97">
        <f t="shared" si="23"/>
        <v>0</v>
      </c>
      <c r="AB165" s="122"/>
      <c r="AC165" s="86">
        <f t="shared" si="16"/>
        <v>669426.51999999955</v>
      </c>
      <c r="AD165" s="85"/>
      <c r="AE165" s="98">
        <f t="shared" si="17"/>
        <v>669426.51999999955</v>
      </c>
      <c r="AG165" s="99">
        <f t="shared" si="18"/>
        <v>0.38082272528917505</v>
      </c>
      <c r="AI165" s="91"/>
      <c r="AK165" s="91"/>
      <c r="AL165" s="83"/>
      <c r="AM165" s="99">
        <f t="shared" si="19"/>
        <v>0.38082272528917505</v>
      </c>
    </row>
    <row r="166" spans="1:39" s="56" customFormat="1" ht="11.25" customHeight="1">
      <c r="A166" s="129"/>
      <c r="B166" s="43" t="s">
        <v>430</v>
      </c>
      <c r="C166" s="107" t="s">
        <v>431</v>
      </c>
      <c r="D166" s="43"/>
      <c r="E166" s="44" t="s">
        <v>432</v>
      </c>
      <c r="F166" s="45" t="s">
        <v>431</v>
      </c>
      <c r="G166" s="46" t="s">
        <v>430</v>
      </c>
      <c r="H166" s="130"/>
      <c r="I166" s="108">
        <f>VLOOKUP(C166,'[12]SP AGGREGATO € unità  '!$C$5:$ES$287,141,0)</f>
        <v>936.72000000000116</v>
      </c>
      <c r="J166" s="131"/>
      <c r="K166" s="61">
        <f>VLOOKUP(C166,'[12]SP AGGREGATO € unità  '!$C$5:$FA$287,149,0)</f>
        <v>0</v>
      </c>
      <c r="L166" s="131"/>
      <c r="M166" s="61">
        <f>VLOOKUP(C166,'[12]SP AGGREGATO € unità  '!$C$5:$FI$287,157,0)</f>
        <v>0</v>
      </c>
      <c r="N166" s="49"/>
      <c r="O166" s="62">
        <f t="shared" si="20"/>
        <v>936.72000000000116</v>
      </c>
      <c r="P166" s="131"/>
      <c r="Q166" s="108">
        <f>VLOOKUP(C166,'[12]SP AGGREGATO € unità  '!$C$5:$ES$287,143,0)</f>
        <v>22666.920000000013</v>
      </c>
      <c r="R166" s="131"/>
      <c r="S166" s="61">
        <f>VLOOKUP(C166,'[12]SP AGGREGATO € unità  '!$C$5:$EW$287,151,0)</f>
        <v>0</v>
      </c>
      <c r="T166" s="131"/>
      <c r="U166" s="86">
        <f>VLOOKUP(C166,'[12]SP AGGREGATO € unità  '!C164:FE446,159,0)</f>
        <v>0</v>
      </c>
      <c r="V166" s="49"/>
      <c r="W166" s="62">
        <f t="shared" si="21"/>
        <v>22666.920000000013</v>
      </c>
      <c r="X166" s="131"/>
      <c r="Y166" s="61">
        <f t="shared" si="22"/>
        <v>-21730.200000000012</v>
      </c>
      <c r="Z166" s="131"/>
      <c r="AA166" s="61">
        <f t="shared" si="23"/>
        <v>0</v>
      </c>
      <c r="AB166" s="131"/>
      <c r="AC166" s="61">
        <f t="shared" si="16"/>
        <v>-21730.200000000012</v>
      </c>
      <c r="AD166" s="49"/>
      <c r="AE166" s="62">
        <f>+O166-W166</f>
        <v>-21730.200000000012</v>
      </c>
      <c r="AF166" s="130"/>
      <c r="AG166" s="109">
        <f t="shared" si="18"/>
        <v>-0.95867457951940538</v>
      </c>
      <c r="AH166" s="130"/>
      <c r="AI166" s="64"/>
      <c r="AJ166" s="130"/>
      <c r="AK166" s="64"/>
      <c r="AL166" s="47"/>
      <c r="AM166" s="109">
        <f t="shared" si="19"/>
        <v>-0.95867457951940538</v>
      </c>
    </row>
    <row r="167" spans="1:39" s="78" customFormat="1" ht="11.25" customHeight="1" outlineLevel="1">
      <c r="A167" s="65"/>
      <c r="B167" s="66" t="s">
        <v>433</v>
      </c>
      <c r="C167" s="67" t="s">
        <v>434</v>
      </c>
      <c r="D167" s="66"/>
      <c r="E167" s="68" t="s">
        <v>435</v>
      </c>
      <c r="F167" s="45" t="s">
        <v>434</v>
      </c>
      <c r="G167" s="46" t="s">
        <v>433</v>
      </c>
      <c r="H167" s="127"/>
      <c r="I167" s="70">
        <f>VLOOKUP(C167,'[12]SP AGGREGATO € unità  '!$C$5:$ES$287,141,0)</f>
        <v>936.72000000000116</v>
      </c>
      <c r="J167" s="128"/>
      <c r="K167" s="72">
        <f>VLOOKUP(C167,'[12]SP AGGREGATO € unità  '!$C$5:$FA$287,149,0)</f>
        <v>0</v>
      </c>
      <c r="L167" s="128"/>
      <c r="M167" s="72">
        <f>VLOOKUP(C167,'[12]SP AGGREGATO € unità  '!$C$5:$FI$287,157,0)</f>
        <v>0</v>
      </c>
      <c r="N167" s="71"/>
      <c r="O167" s="73">
        <f t="shared" si="20"/>
        <v>936.72000000000116</v>
      </c>
      <c r="P167" s="128"/>
      <c r="Q167" s="70">
        <f>VLOOKUP(C167,'[12]SP AGGREGATO € unità  '!$C$5:$ES$287,143,0)</f>
        <v>0</v>
      </c>
      <c r="R167" s="128"/>
      <c r="S167" s="72">
        <f>VLOOKUP(C167,'[12]SP AGGREGATO € unità  '!$C$5:$EW$287,151,0)</f>
        <v>0</v>
      </c>
      <c r="T167" s="128"/>
      <c r="U167" s="86">
        <f>VLOOKUP(C167,'[12]SP AGGREGATO € unità  '!C165:FE447,159,0)</f>
        <v>0</v>
      </c>
      <c r="V167" s="71"/>
      <c r="W167" s="73">
        <f t="shared" si="21"/>
        <v>0</v>
      </c>
      <c r="X167" s="128"/>
      <c r="Y167" s="72">
        <f t="shared" si="22"/>
        <v>936.72000000000116</v>
      </c>
      <c r="Z167" s="128"/>
      <c r="AA167" s="72">
        <f t="shared" si="23"/>
        <v>0</v>
      </c>
      <c r="AB167" s="128"/>
      <c r="AC167" s="72">
        <f t="shared" si="16"/>
        <v>936.72000000000116</v>
      </c>
      <c r="AD167" s="71"/>
      <c r="AE167" s="73">
        <f t="shared" si="17"/>
        <v>936.72000000000116</v>
      </c>
      <c r="AF167" s="127"/>
      <c r="AG167" s="90">
        <v>0</v>
      </c>
      <c r="AH167" s="127"/>
      <c r="AI167" s="77"/>
      <c r="AJ167" s="127"/>
      <c r="AK167" s="77"/>
      <c r="AL167" s="69"/>
      <c r="AM167" s="90" t="e">
        <f>IF(AE167=0,0,AE167/W167)</f>
        <v>#DIV/0!</v>
      </c>
    </row>
    <row r="168" spans="1:39" ht="11.25" customHeight="1" outlineLevel="1">
      <c r="A168" s="79"/>
      <c r="B168" s="80" t="s">
        <v>436</v>
      </c>
      <c r="C168" s="81" t="s">
        <v>437</v>
      </c>
      <c r="D168" s="80"/>
      <c r="E168" s="82" t="s">
        <v>438</v>
      </c>
      <c r="F168" s="45" t="s">
        <v>437</v>
      </c>
      <c r="G168" s="46" t="s">
        <v>436</v>
      </c>
      <c r="I168" s="84">
        <f>VLOOKUP(C168,'[12]SP AGGREGATO € unità  '!$C$5:$ES$287,141,0)</f>
        <v>936.72000000000116</v>
      </c>
      <c r="J168" s="122"/>
      <c r="K168" s="86">
        <f>VLOOKUP(C168,'[12]SP AGGREGATO € unità  '!$C$5:$FA$287,149,0)</f>
        <v>0</v>
      </c>
      <c r="L168" s="122"/>
      <c r="M168" s="86">
        <f>VLOOKUP(C168,'[12]SP AGGREGATO € unità  '!$C$5:$FI$287,157,0)</f>
        <v>0</v>
      </c>
      <c r="N168" s="85"/>
      <c r="O168" s="87">
        <f t="shared" si="20"/>
        <v>936.72000000000116</v>
      </c>
      <c r="P168" s="122"/>
      <c r="Q168" s="84">
        <f>VLOOKUP(C168,'[12]SP AGGREGATO € unità  '!$C$5:$ES$287,143,0)</f>
        <v>0</v>
      </c>
      <c r="R168" s="122"/>
      <c r="S168" s="86">
        <f>VLOOKUP(C168,'[12]SP AGGREGATO € unità  '!$C$5:$EW$287,151,0)</f>
        <v>0</v>
      </c>
      <c r="T168" s="122"/>
      <c r="U168" s="86">
        <f>VLOOKUP(C168,'[12]SP AGGREGATO € unità  '!C166:FE448,159,0)</f>
        <v>0</v>
      </c>
      <c r="V168" s="85"/>
      <c r="W168" s="87">
        <f t="shared" si="21"/>
        <v>0</v>
      </c>
      <c r="X168" s="122"/>
      <c r="Y168" s="86">
        <f t="shared" si="22"/>
        <v>936.72000000000116</v>
      </c>
      <c r="Z168" s="122"/>
      <c r="AA168" s="86">
        <f t="shared" si="23"/>
        <v>0</v>
      </c>
      <c r="AB168" s="122"/>
      <c r="AC168" s="86">
        <f t="shared" si="16"/>
        <v>936.72000000000116</v>
      </c>
      <c r="AD168" s="85"/>
      <c r="AE168" s="87">
        <f t="shared" si="17"/>
        <v>936.72000000000116</v>
      </c>
      <c r="AG168" s="90">
        <v>0</v>
      </c>
      <c r="AI168" s="91"/>
      <c r="AK168" s="91"/>
      <c r="AL168" s="83"/>
      <c r="AM168" s="90" t="e">
        <f t="shared" si="19"/>
        <v>#DIV/0!</v>
      </c>
    </row>
    <row r="169" spans="1:39" ht="11.25" customHeight="1" outlineLevel="1">
      <c r="A169" s="79" t="s">
        <v>322</v>
      </c>
      <c r="B169" s="80" t="s">
        <v>439</v>
      </c>
      <c r="C169" s="81" t="s">
        <v>440</v>
      </c>
      <c r="D169" s="80"/>
      <c r="E169" s="82" t="s">
        <v>441</v>
      </c>
      <c r="F169" s="45" t="s">
        <v>440</v>
      </c>
      <c r="G169" s="46" t="s">
        <v>439</v>
      </c>
      <c r="I169" s="84">
        <f>VLOOKUP(C169,'[12]SP AGGREGATO € unità  '!$C$5:$ES$287,141,0)</f>
        <v>0</v>
      </c>
      <c r="J169" s="122"/>
      <c r="K169" s="86">
        <f>VLOOKUP(C169,'[12]SP AGGREGATO € unità  '!$C$5:$FA$287,149,0)</f>
        <v>0</v>
      </c>
      <c r="L169" s="122"/>
      <c r="M169" s="86">
        <f>VLOOKUP(C169,'[12]SP AGGREGATO € unità  '!$C$5:$FI$287,157,0)</f>
        <v>0</v>
      </c>
      <c r="N169" s="85"/>
      <c r="O169" s="87">
        <f t="shared" si="20"/>
        <v>0</v>
      </c>
      <c r="P169" s="122"/>
      <c r="Q169" s="84">
        <f>VLOOKUP(C169,'[12]SP AGGREGATO € unità  '!$C$5:$ES$287,143,0)</f>
        <v>0</v>
      </c>
      <c r="R169" s="122"/>
      <c r="S169" s="86">
        <f>VLOOKUP(C169,'[12]SP AGGREGATO € unità  '!$C$5:$EW$287,151,0)</f>
        <v>0</v>
      </c>
      <c r="T169" s="122"/>
      <c r="U169" s="86">
        <f>VLOOKUP(C169,'[12]SP AGGREGATO € unità  '!C167:FE449,159,0)</f>
        <v>0</v>
      </c>
      <c r="V169" s="85"/>
      <c r="W169" s="87">
        <f t="shared" si="21"/>
        <v>0</v>
      </c>
      <c r="X169" s="122"/>
      <c r="Y169" s="86">
        <f t="shared" si="22"/>
        <v>0</v>
      </c>
      <c r="Z169" s="122"/>
      <c r="AA169" s="86">
        <f t="shared" si="23"/>
        <v>0</v>
      </c>
      <c r="AB169" s="122"/>
      <c r="AC169" s="86">
        <f t="shared" si="16"/>
        <v>0</v>
      </c>
      <c r="AD169" s="85"/>
      <c r="AE169" s="87">
        <f t="shared" si="17"/>
        <v>0</v>
      </c>
      <c r="AG169" s="90">
        <v>0</v>
      </c>
      <c r="AI169" s="91"/>
      <c r="AK169" s="91"/>
      <c r="AL169" s="83"/>
      <c r="AM169" s="90">
        <f>IF(AE169=0,0,AE169/W169)</f>
        <v>0</v>
      </c>
    </row>
    <row r="170" spans="1:39" s="78" customFormat="1" ht="11.25" customHeight="1" outlineLevel="1">
      <c r="A170" s="65"/>
      <c r="B170" s="66" t="s">
        <v>442</v>
      </c>
      <c r="C170" s="67" t="s">
        <v>443</v>
      </c>
      <c r="D170" s="66"/>
      <c r="E170" s="68" t="s">
        <v>444</v>
      </c>
      <c r="F170" s="45" t="s">
        <v>443</v>
      </c>
      <c r="G170" s="46" t="s">
        <v>442</v>
      </c>
      <c r="H170" s="127"/>
      <c r="I170" s="70">
        <f>VLOOKUP(C170,'[12]SP AGGREGATO € unità  '!$C$5:$ES$287,141,0)</f>
        <v>0</v>
      </c>
      <c r="J170" s="128"/>
      <c r="K170" s="72">
        <f>VLOOKUP(C170,'[12]SP AGGREGATO € unità  '!$C$5:$FA$287,149,0)</f>
        <v>0</v>
      </c>
      <c r="L170" s="128"/>
      <c r="M170" s="72">
        <f>VLOOKUP(C170,'[12]SP AGGREGATO € unità  '!$C$5:$FI$287,157,0)</f>
        <v>0</v>
      </c>
      <c r="N170" s="71"/>
      <c r="O170" s="73">
        <f t="shared" si="20"/>
        <v>0</v>
      </c>
      <c r="P170" s="128"/>
      <c r="Q170" s="70">
        <f>VLOOKUP(C170,'[12]SP AGGREGATO € unità  '!$C$5:$ES$287,143,0)</f>
        <v>22666.920000000013</v>
      </c>
      <c r="R170" s="128"/>
      <c r="S170" s="72">
        <f>VLOOKUP(C170,'[12]SP AGGREGATO € unità  '!$C$5:$EW$287,151,0)</f>
        <v>0</v>
      </c>
      <c r="T170" s="128"/>
      <c r="U170" s="86">
        <f>VLOOKUP(C170,'[12]SP AGGREGATO € unità  '!C168:FE450,159,0)</f>
        <v>0</v>
      </c>
      <c r="V170" s="71"/>
      <c r="W170" s="73">
        <f t="shared" si="21"/>
        <v>22666.920000000013</v>
      </c>
      <c r="X170" s="128"/>
      <c r="Y170" s="72">
        <f t="shared" si="22"/>
        <v>-22666.920000000013</v>
      </c>
      <c r="Z170" s="128"/>
      <c r="AA170" s="72">
        <f t="shared" si="23"/>
        <v>0</v>
      </c>
      <c r="AB170" s="128"/>
      <c r="AC170" s="72">
        <f t="shared" si="16"/>
        <v>-22666.920000000013</v>
      </c>
      <c r="AD170" s="71"/>
      <c r="AE170" s="73">
        <f t="shared" si="17"/>
        <v>-22666.920000000013</v>
      </c>
      <c r="AF170" s="127"/>
      <c r="AG170" s="76">
        <f t="shared" si="18"/>
        <v>-1</v>
      </c>
      <c r="AH170" s="127"/>
      <c r="AI170" s="77"/>
      <c r="AJ170" s="127"/>
      <c r="AK170" s="77"/>
      <c r="AL170" s="69"/>
      <c r="AM170" s="76">
        <f t="shared" si="19"/>
        <v>-1</v>
      </c>
    </row>
    <row r="171" spans="1:39" ht="11.25" customHeight="1" outlineLevel="1" collapsed="1">
      <c r="A171" s="79"/>
      <c r="B171" s="80" t="s">
        <v>445</v>
      </c>
      <c r="C171" s="81" t="s">
        <v>446</v>
      </c>
      <c r="D171" s="80"/>
      <c r="E171" s="82" t="s">
        <v>447</v>
      </c>
      <c r="F171" s="45" t="s">
        <v>446</v>
      </c>
      <c r="G171" s="46" t="s">
        <v>445</v>
      </c>
      <c r="I171" s="84">
        <f>VLOOKUP(C171,'[12]SP AGGREGATO € unità  '!$C$5:$ES$287,141,0)</f>
        <v>0</v>
      </c>
      <c r="J171" s="122"/>
      <c r="K171" s="86">
        <f>VLOOKUP(C171,'[12]SP AGGREGATO € unità  '!$C$5:$FA$287,149,0)</f>
        <v>0</v>
      </c>
      <c r="L171" s="122"/>
      <c r="M171" s="86">
        <f>VLOOKUP(C171,'[12]SP AGGREGATO € unità  '!$C$5:$FI$287,157,0)</f>
        <v>0</v>
      </c>
      <c r="N171" s="85"/>
      <c r="O171" s="87">
        <f t="shared" si="20"/>
        <v>0</v>
      </c>
      <c r="P171" s="122"/>
      <c r="Q171" s="84">
        <f>VLOOKUP(C171,'[12]SP AGGREGATO € unità  '!$C$5:$ES$287,143,0)</f>
        <v>22666.920000000013</v>
      </c>
      <c r="R171" s="122"/>
      <c r="S171" s="86">
        <f>VLOOKUP(C171,'[12]SP AGGREGATO € unità  '!$C$5:$EW$287,151,0)</f>
        <v>0</v>
      </c>
      <c r="T171" s="122"/>
      <c r="U171" s="86">
        <f>VLOOKUP(C171,'[12]SP AGGREGATO € unità  '!C169:FE451,159,0)</f>
        <v>0</v>
      </c>
      <c r="V171" s="85"/>
      <c r="W171" s="87">
        <f t="shared" si="21"/>
        <v>22666.920000000013</v>
      </c>
      <c r="X171" s="122"/>
      <c r="Y171" s="86">
        <f t="shared" si="22"/>
        <v>-22666.920000000013</v>
      </c>
      <c r="Z171" s="122"/>
      <c r="AA171" s="86">
        <f t="shared" si="23"/>
        <v>0</v>
      </c>
      <c r="AB171" s="122"/>
      <c r="AC171" s="86">
        <f t="shared" si="16"/>
        <v>-22666.920000000013</v>
      </c>
      <c r="AD171" s="85"/>
      <c r="AE171" s="87">
        <f t="shared" si="17"/>
        <v>-22666.920000000013</v>
      </c>
      <c r="AG171" s="90">
        <f t="shared" si="18"/>
        <v>-1</v>
      </c>
      <c r="AI171" s="91"/>
      <c r="AK171" s="91"/>
      <c r="AL171" s="83"/>
      <c r="AM171" s="90">
        <f t="shared" si="19"/>
        <v>-1</v>
      </c>
    </row>
    <row r="172" spans="1:39" ht="11.25" customHeight="1" outlineLevel="1">
      <c r="A172" s="79" t="s">
        <v>322</v>
      </c>
      <c r="B172" s="80" t="s">
        <v>448</v>
      </c>
      <c r="C172" s="81" t="s">
        <v>449</v>
      </c>
      <c r="D172" s="80"/>
      <c r="E172" s="82" t="s">
        <v>450</v>
      </c>
      <c r="F172" s="45" t="s">
        <v>449</v>
      </c>
      <c r="G172" s="46" t="s">
        <v>448</v>
      </c>
      <c r="I172" s="84">
        <f>VLOOKUP(C172,'[12]SP AGGREGATO € unità  '!$C$5:$ES$287,141,0)</f>
        <v>0</v>
      </c>
      <c r="J172" s="122"/>
      <c r="K172" s="86">
        <f>VLOOKUP(C172,'[12]SP AGGREGATO € unità  '!$C$5:$FA$287,149,0)</f>
        <v>0</v>
      </c>
      <c r="L172" s="122"/>
      <c r="M172" s="86">
        <f>VLOOKUP(C172,'[12]SP AGGREGATO € unità  '!$C$5:$FI$287,157,0)</f>
        <v>0</v>
      </c>
      <c r="N172" s="85"/>
      <c r="O172" s="87">
        <f t="shared" si="20"/>
        <v>0</v>
      </c>
      <c r="P172" s="122"/>
      <c r="Q172" s="84">
        <f>VLOOKUP(C172,'[12]SP AGGREGATO € unità  '!$C$5:$ES$287,143,0)</f>
        <v>0</v>
      </c>
      <c r="R172" s="122"/>
      <c r="S172" s="86">
        <f>VLOOKUP(C172,'[12]SP AGGREGATO € unità  '!$C$5:$EW$287,151,0)</f>
        <v>0</v>
      </c>
      <c r="T172" s="122"/>
      <c r="U172" s="86">
        <f>VLOOKUP(C172,'[12]SP AGGREGATO € unità  '!C170:FE452,159,0)</f>
        <v>0</v>
      </c>
      <c r="V172" s="85"/>
      <c r="W172" s="87">
        <f t="shared" si="21"/>
        <v>0</v>
      </c>
      <c r="X172" s="122"/>
      <c r="Y172" s="86">
        <f t="shared" si="22"/>
        <v>0</v>
      </c>
      <c r="Z172" s="122"/>
      <c r="AA172" s="86">
        <f t="shared" si="23"/>
        <v>0</v>
      </c>
      <c r="AB172" s="122"/>
      <c r="AC172" s="86">
        <f t="shared" si="16"/>
        <v>0</v>
      </c>
      <c r="AD172" s="85"/>
      <c r="AE172" s="87">
        <f t="shared" si="17"/>
        <v>0</v>
      </c>
      <c r="AG172" s="90">
        <f t="shared" si="18"/>
        <v>0</v>
      </c>
      <c r="AI172" s="91"/>
      <c r="AK172" s="91"/>
      <c r="AL172" s="83"/>
      <c r="AM172" s="90">
        <f t="shared" si="19"/>
        <v>0</v>
      </c>
    </row>
    <row r="173" spans="1:39" s="56" customFormat="1" ht="11.25" customHeight="1" outlineLevel="1">
      <c r="A173" s="132"/>
      <c r="B173" s="133">
        <v>0</v>
      </c>
      <c r="C173" s="134"/>
      <c r="D173" s="43"/>
      <c r="E173" s="135" t="s">
        <v>451</v>
      </c>
      <c r="F173" s="45">
        <v>0</v>
      </c>
      <c r="G173" s="46">
        <v>0</v>
      </c>
      <c r="H173" s="130"/>
      <c r="I173" s="136">
        <f>+I4+I83+I166</f>
        <v>354618533.70295405</v>
      </c>
      <c r="J173" s="131"/>
      <c r="K173" s="136">
        <f>+K4+K83+K166</f>
        <v>471611285.15939999</v>
      </c>
      <c r="L173" s="131"/>
      <c r="M173" s="137">
        <f>+M4+M83+M166</f>
        <v>-180013838.47000003</v>
      </c>
      <c r="N173" s="131"/>
      <c r="O173" s="138">
        <f>+O4+O83+O166</f>
        <v>646215980.39235401</v>
      </c>
      <c r="P173" s="131"/>
      <c r="Q173" s="136">
        <f>+Q4+Q83+Q166</f>
        <v>349321763.09999996</v>
      </c>
      <c r="R173" s="131"/>
      <c r="S173" s="136">
        <f>+S4+S83+S166</f>
        <v>516859833.91939998</v>
      </c>
      <c r="T173" s="131"/>
      <c r="U173" s="137">
        <f>+U4+U83+U166</f>
        <v>-189637914.84999996</v>
      </c>
      <c r="V173" s="131"/>
      <c r="W173" s="138">
        <f>+W4+W83+W166</f>
        <v>676543682.16939998</v>
      </c>
      <c r="X173" s="131"/>
      <c r="Y173" s="136">
        <f>+Y4+Y83+Y166</f>
        <v>5296770.6029540477</v>
      </c>
      <c r="Z173" s="131"/>
      <c r="AA173" s="136">
        <f>+AA4+AA83+AA166</f>
        <v>-45248548.75999999</v>
      </c>
      <c r="AB173" s="131"/>
      <c r="AC173" s="139"/>
      <c r="AD173" s="131"/>
      <c r="AE173" s="138">
        <f t="shared" si="17"/>
        <v>-30327701.777045965</v>
      </c>
      <c r="AF173" s="130"/>
      <c r="AG173" s="140">
        <f t="shared" si="18"/>
        <v>1.5163013480605119E-2</v>
      </c>
      <c r="AH173" s="130"/>
      <c r="AI173" s="141"/>
      <c r="AJ173" s="130"/>
      <c r="AK173" s="141"/>
      <c r="AL173" s="47"/>
      <c r="AM173" s="140">
        <f t="shared" si="19"/>
        <v>-4.4827411113791474E-2</v>
      </c>
    </row>
    <row r="174" spans="1:39" s="56" customFormat="1" ht="14.25" customHeight="1">
      <c r="A174" s="129"/>
      <c r="B174" s="43" t="s">
        <v>452</v>
      </c>
      <c r="C174" s="107" t="s">
        <v>453</v>
      </c>
      <c r="D174" s="43"/>
      <c r="E174" s="44" t="s">
        <v>454</v>
      </c>
      <c r="F174" s="45" t="s">
        <v>453</v>
      </c>
      <c r="G174" s="46" t="s">
        <v>452</v>
      </c>
      <c r="H174" s="130"/>
      <c r="I174" s="108">
        <f>VLOOKUP(C174,'[12]SP AGGREGATO € unità  '!$C$5:$ES$287,141,0)</f>
        <v>495624.04</v>
      </c>
      <c r="J174" s="131"/>
      <c r="K174" s="61">
        <f>VLOOKUP(C174,'[12]SP AGGREGATO € unità  '!$C$5:$FA$287,149,0)</f>
        <v>0</v>
      </c>
      <c r="L174" s="131"/>
      <c r="M174" s="61">
        <f>VLOOKUP(C174,'[12]SP AGGREGATO € unità  '!$C$5:$FI$287,157,0)</f>
        <v>0</v>
      </c>
      <c r="N174" s="49"/>
      <c r="O174" s="62">
        <f t="shared" si="20"/>
        <v>495624.04</v>
      </c>
      <c r="P174" s="131"/>
      <c r="Q174" s="108">
        <f>VLOOKUP(C174,'[12]SP AGGREGATO € unità  '!$C$5:$ES$287,143,0)</f>
        <v>495624.04</v>
      </c>
      <c r="R174" s="131"/>
      <c r="S174" s="61">
        <f>VLOOKUP(C174,'[12]SP AGGREGATO € unità  '!$C$5:$EW$287,151,0)</f>
        <v>0</v>
      </c>
      <c r="T174" s="131"/>
      <c r="U174" s="61">
        <f>VLOOKUP(C174,'[12]SP AGGREGATO € unità  '!C172:FE454,159,0)</f>
        <v>0</v>
      </c>
      <c r="V174" s="49"/>
      <c r="W174" s="62">
        <f t="shared" ref="W174:W178" si="24">+Q174+S174+U174</f>
        <v>495624.04</v>
      </c>
      <c r="X174" s="131"/>
      <c r="Y174" s="61">
        <f>+I174-Q174</f>
        <v>0</v>
      </c>
      <c r="Z174" s="131"/>
      <c r="AA174" s="61">
        <f>+K174-S174</f>
        <v>0</v>
      </c>
      <c r="AB174" s="131"/>
      <c r="AC174" s="61">
        <f>Y174-AA174</f>
        <v>0</v>
      </c>
      <c r="AD174" s="49"/>
      <c r="AE174" s="62">
        <f t="shared" si="17"/>
        <v>0</v>
      </c>
      <c r="AF174" s="130"/>
      <c r="AG174" s="109">
        <f t="shared" si="18"/>
        <v>0</v>
      </c>
      <c r="AH174" s="130"/>
      <c r="AI174" s="64"/>
      <c r="AJ174" s="130"/>
      <c r="AK174" s="64"/>
      <c r="AL174" s="47"/>
      <c r="AM174" s="109">
        <f t="shared" si="19"/>
        <v>0</v>
      </c>
    </row>
    <row r="175" spans="1:39" s="143" customFormat="1" ht="14.25" customHeight="1" outlineLevel="1">
      <c r="A175" s="142"/>
      <c r="B175" s="66" t="s">
        <v>455</v>
      </c>
      <c r="C175" s="67" t="s">
        <v>456</v>
      </c>
      <c r="D175" s="66"/>
      <c r="E175" s="68" t="s">
        <v>457</v>
      </c>
      <c r="F175" s="45" t="s">
        <v>456</v>
      </c>
      <c r="G175" s="46" t="s">
        <v>455</v>
      </c>
      <c r="H175" s="127"/>
      <c r="I175" s="70">
        <f>VLOOKUP(C175,'[12]SP AGGREGATO € unità  '!$C$5:$ES$287,141,0)</f>
        <v>349816.8</v>
      </c>
      <c r="J175" s="128"/>
      <c r="K175" s="72">
        <f>VLOOKUP(C175,'[12]SP AGGREGATO € unità  '!$C$5:$FA$287,149,0)</f>
        <v>0</v>
      </c>
      <c r="L175" s="128"/>
      <c r="M175" s="72">
        <f>VLOOKUP(C175,'[12]SP AGGREGATO € unità  '!$C$5:$FI$287,157,0)</f>
        <v>0</v>
      </c>
      <c r="N175" s="71"/>
      <c r="O175" s="73">
        <f t="shared" si="20"/>
        <v>349816.8</v>
      </c>
      <c r="P175" s="128"/>
      <c r="Q175" s="70">
        <f>VLOOKUP(C175,'[12]SP AGGREGATO € unità  '!$C$5:$ES$287,143,0)</f>
        <v>349816.8</v>
      </c>
      <c r="R175" s="128"/>
      <c r="S175" s="72">
        <f>VLOOKUP(C175,'[12]SP AGGREGATO € unità  '!$C$5:$EW$287,151,0)</f>
        <v>0</v>
      </c>
      <c r="T175" s="128"/>
      <c r="U175" s="72">
        <f>VLOOKUP(C175,'[12]SP AGGREGATO € unità  '!C173:FE455,159,0)</f>
        <v>0</v>
      </c>
      <c r="V175" s="71"/>
      <c r="W175" s="73">
        <f t="shared" si="24"/>
        <v>349816.8</v>
      </c>
      <c r="X175" s="128"/>
      <c r="Y175" s="72">
        <f>+I175-Q175</f>
        <v>0</v>
      </c>
      <c r="Z175" s="128"/>
      <c r="AA175" s="72">
        <f>+K175-S175</f>
        <v>0</v>
      </c>
      <c r="AB175" s="128"/>
      <c r="AC175" s="72">
        <f>Y175-AA175</f>
        <v>0</v>
      </c>
      <c r="AD175" s="71"/>
      <c r="AE175" s="73">
        <f t="shared" si="17"/>
        <v>0</v>
      </c>
      <c r="AF175" s="127"/>
      <c r="AG175" s="76">
        <f t="shared" si="18"/>
        <v>0</v>
      </c>
      <c r="AH175" s="127"/>
      <c r="AI175" s="77"/>
      <c r="AJ175" s="127"/>
      <c r="AK175" s="77"/>
      <c r="AL175" s="69"/>
      <c r="AM175" s="76">
        <f t="shared" si="19"/>
        <v>0</v>
      </c>
    </row>
    <row r="176" spans="1:39" s="143" customFormat="1" ht="14.25" customHeight="1">
      <c r="A176" s="142"/>
      <c r="B176" s="66" t="s">
        <v>458</v>
      </c>
      <c r="C176" s="67" t="s">
        <v>459</v>
      </c>
      <c r="D176" s="66"/>
      <c r="E176" s="68" t="s">
        <v>460</v>
      </c>
      <c r="F176" s="45" t="s">
        <v>459</v>
      </c>
      <c r="G176" s="46" t="s">
        <v>458</v>
      </c>
      <c r="H176" s="127"/>
      <c r="I176" s="70">
        <f>VLOOKUP(C176,'[12]SP AGGREGATO € unità  '!$C$5:$ES$287,141,0)</f>
        <v>72493</v>
      </c>
      <c r="J176" s="128"/>
      <c r="K176" s="72">
        <f>VLOOKUP(C176,'[12]SP AGGREGATO € unità  '!$C$5:$FA$287,149,0)</f>
        <v>0</v>
      </c>
      <c r="L176" s="128"/>
      <c r="M176" s="72">
        <f>VLOOKUP(C176,'[12]SP AGGREGATO € unità  '!$C$5:$FI$287,157,0)</f>
        <v>0</v>
      </c>
      <c r="N176" s="71"/>
      <c r="O176" s="73">
        <f t="shared" si="20"/>
        <v>72493</v>
      </c>
      <c r="P176" s="128"/>
      <c r="Q176" s="70">
        <f>VLOOKUP(C176,'[12]SP AGGREGATO € unità  '!$C$5:$ES$287,143,0)</f>
        <v>72493</v>
      </c>
      <c r="R176" s="128"/>
      <c r="S176" s="72">
        <f>VLOOKUP(C176,'[12]SP AGGREGATO € unità  '!$C$5:$EW$287,151,0)</f>
        <v>0</v>
      </c>
      <c r="T176" s="128"/>
      <c r="U176" s="72">
        <f>VLOOKUP(C176,'[12]SP AGGREGATO € unità  '!C174:FE456,159,0)</f>
        <v>0</v>
      </c>
      <c r="V176" s="71"/>
      <c r="W176" s="73">
        <f t="shared" si="24"/>
        <v>72493</v>
      </c>
      <c r="X176" s="128"/>
      <c r="Y176" s="72">
        <f>+I176-Q176</f>
        <v>0</v>
      </c>
      <c r="Z176" s="128"/>
      <c r="AA176" s="72">
        <f>+K176-S176</f>
        <v>0</v>
      </c>
      <c r="AB176" s="128"/>
      <c r="AC176" s="72">
        <f>Y176-AA176</f>
        <v>0</v>
      </c>
      <c r="AD176" s="71"/>
      <c r="AE176" s="73">
        <f t="shared" si="17"/>
        <v>0</v>
      </c>
      <c r="AF176" s="127"/>
      <c r="AG176" s="76">
        <f t="shared" si="18"/>
        <v>0</v>
      </c>
      <c r="AH176" s="127"/>
      <c r="AI176" s="77"/>
      <c r="AJ176" s="127"/>
      <c r="AK176" s="77"/>
      <c r="AL176" s="69"/>
      <c r="AM176" s="76">
        <f t="shared" si="19"/>
        <v>0</v>
      </c>
    </row>
    <row r="177" spans="1:39" s="143" customFormat="1" ht="14.25" customHeight="1">
      <c r="A177" s="142"/>
      <c r="B177" s="66" t="s">
        <v>461</v>
      </c>
      <c r="C177" s="67" t="s">
        <v>462</v>
      </c>
      <c r="D177" s="66"/>
      <c r="E177" s="68" t="s">
        <v>463</v>
      </c>
      <c r="F177" s="45" t="s">
        <v>462</v>
      </c>
      <c r="G177" s="46" t="s">
        <v>461</v>
      </c>
      <c r="H177" s="127"/>
      <c r="I177" s="70">
        <f>VLOOKUP(C177,'[12]SP AGGREGATO € unità  '!$C$5:$ES$287,141,0)</f>
        <v>0</v>
      </c>
      <c r="J177" s="128"/>
      <c r="K177" s="72">
        <f>VLOOKUP(C177,'[12]SP AGGREGATO € unità  '!$C$5:$FA$287,149,0)</f>
        <v>0</v>
      </c>
      <c r="L177" s="128"/>
      <c r="M177" s="72">
        <f>VLOOKUP(C177,'[12]SP AGGREGATO € unità  '!$C$5:$FI$287,157,0)</f>
        <v>0</v>
      </c>
      <c r="N177" s="71"/>
      <c r="O177" s="73">
        <f t="shared" si="20"/>
        <v>0</v>
      </c>
      <c r="P177" s="128"/>
      <c r="Q177" s="70">
        <f>VLOOKUP(C177,'[12]SP AGGREGATO € unità  '!$C$5:$ES$287,143,0)</f>
        <v>0</v>
      </c>
      <c r="R177" s="128"/>
      <c r="S177" s="72">
        <f>VLOOKUP(C177,'[12]SP AGGREGATO € unità  '!$C$5:$EW$287,151,0)</f>
        <v>0</v>
      </c>
      <c r="T177" s="128"/>
      <c r="U177" s="72">
        <f>VLOOKUP(C177,'[12]SP AGGREGATO € unità  '!C175:FE457,159,0)</f>
        <v>0</v>
      </c>
      <c r="V177" s="71"/>
      <c r="W177" s="73">
        <f t="shared" si="24"/>
        <v>0</v>
      </c>
      <c r="X177" s="128"/>
      <c r="Y177" s="72">
        <f>+I177-Q177</f>
        <v>0</v>
      </c>
      <c r="Z177" s="128"/>
      <c r="AA177" s="72">
        <f>+K177-S177</f>
        <v>0</v>
      </c>
      <c r="AB177" s="128"/>
      <c r="AC177" s="72">
        <f>Y177-AA177</f>
        <v>0</v>
      </c>
      <c r="AD177" s="71"/>
      <c r="AE177" s="73">
        <f t="shared" si="17"/>
        <v>0</v>
      </c>
      <c r="AF177" s="127"/>
      <c r="AG177" s="76">
        <v>0</v>
      </c>
      <c r="AH177" s="127"/>
      <c r="AI177" s="77"/>
      <c r="AJ177" s="127"/>
      <c r="AK177" s="77"/>
      <c r="AL177" s="69"/>
      <c r="AM177" s="76">
        <v>0</v>
      </c>
    </row>
    <row r="178" spans="1:39" s="143" customFormat="1" ht="14.25" customHeight="1" outlineLevel="1">
      <c r="A178" s="142"/>
      <c r="B178" s="66" t="s">
        <v>464</v>
      </c>
      <c r="C178" s="67" t="s">
        <v>465</v>
      </c>
      <c r="D178" s="66"/>
      <c r="E178" s="68" t="s">
        <v>466</v>
      </c>
      <c r="F178" s="45" t="s">
        <v>465</v>
      </c>
      <c r="G178" s="46" t="s">
        <v>464</v>
      </c>
      <c r="H178" s="144"/>
      <c r="I178" s="70">
        <f>VLOOKUP(C178,'[12]SP AGGREGATO € unità  '!$C$5:$ES$287,141,0)</f>
        <v>73314.240000000005</v>
      </c>
      <c r="J178" s="128"/>
      <c r="K178" s="72">
        <f>VLOOKUP(C178,'[12]SP AGGREGATO € unità  '!$C$5:$FA$287,149,0)</f>
        <v>0</v>
      </c>
      <c r="L178" s="128"/>
      <c r="M178" s="72">
        <f>VLOOKUP(C178,'[12]SP AGGREGATO € unità  '!$C$5:$FI$287,157,0)</f>
        <v>0</v>
      </c>
      <c r="N178" s="71"/>
      <c r="O178" s="73">
        <f t="shared" si="20"/>
        <v>73314.240000000005</v>
      </c>
      <c r="P178" s="128"/>
      <c r="Q178" s="70">
        <f>VLOOKUP(C178,'[12]SP AGGREGATO € unità  '!$C$5:$ES$287,143,0)</f>
        <v>73314.240000000005</v>
      </c>
      <c r="R178" s="128"/>
      <c r="S178" s="72">
        <f>VLOOKUP(C178,'[12]SP AGGREGATO € unità  '!$C$5:$EW$287,151,0)</f>
        <v>0</v>
      </c>
      <c r="T178" s="128"/>
      <c r="U178" s="72">
        <f>VLOOKUP(C178,'[12]SP AGGREGATO € unità  '!C176:FE458,159,0)</f>
        <v>0</v>
      </c>
      <c r="V178" s="71"/>
      <c r="W178" s="73">
        <f t="shared" si="24"/>
        <v>73314.240000000005</v>
      </c>
      <c r="X178" s="128"/>
      <c r="Y178" s="72">
        <f>+I178-Q178</f>
        <v>0</v>
      </c>
      <c r="Z178" s="128"/>
      <c r="AA178" s="72">
        <f>+K178-S178</f>
        <v>0</v>
      </c>
      <c r="AB178" s="128"/>
      <c r="AC178" s="72">
        <f>Y178-AA178</f>
        <v>0</v>
      </c>
      <c r="AD178" s="71"/>
      <c r="AE178" s="73">
        <f t="shared" si="17"/>
        <v>0</v>
      </c>
      <c r="AF178" s="127"/>
      <c r="AG178" s="76">
        <f t="shared" si="18"/>
        <v>0</v>
      </c>
      <c r="AH178" s="127"/>
      <c r="AI178" s="77"/>
      <c r="AJ178" s="127"/>
      <c r="AK178" s="77"/>
      <c r="AL178" s="69"/>
      <c r="AM178" s="76">
        <f t="shared" si="19"/>
        <v>0</v>
      </c>
    </row>
    <row r="179" spans="1:39" s="56" customFormat="1" ht="14.25" customHeight="1" outlineLevel="1">
      <c r="A179" s="132"/>
      <c r="B179" s="133">
        <v>0</v>
      </c>
      <c r="C179" s="134"/>
      <c r="D179" s="145"/>
      <c r="E179" s="135" t="s">
        <v>467</v>
      </c>
      <c r="F179" s="45">
        <v>0</v>
      </c>
      <c r="G179" s="46">
        <v>0</v>
      </c>
      <c r="H179" s="146"/>
      <c r="I179" s="136">
        <f>+I174</f>
        <v>495624.04</v>
      </c>
      <c r="J179" s="131"/>
      <c r="K179" s="136">
        <f>+K174</f>
        <v>0</v>
      </c>
      <c r="L179" s="131"/>
      <c r="M179" s="137">
        <f>+M174</f>
        <v>0</v>
      </c>
      <c r="N179" s="131"/>
      <c r="O179" s="138">
        <f>+O174</f>
        <v>495624.04</v>
      </c>
      <c r="P179" s="131"/>
      <c r="Q179" s="136">
        <f>+Q174</f>
        <v>495624.04</v>
      </c>
      <c r="R179" s="131"/>
      <c r="S179" s="136">
        <f>+S174</f>
        <v>0</v>
      </c>
      <c r="T179" s="131"/>
      <c r="U179" s="137">
        <f>+U174</f>
        <v>0</v>
      </c>
      <c r="V179" s="131"/>
      <c r="W179" s="138">
        <f>+W174</f>
        <v>495624.04</v>
      </c>
      <c r="X179" s="147"/>
      <c r="Y179" s="136">
        <f>+Y174</f>
        <v>0</v>
      </c>
      <c r="Z179" s="131"/>
      <c r="AA179" s="136">
        <f>+AA174</f>
        <v>0</v>
      </c>
      <c r="AB179" s="131"/>
      <c r="AC179" s="139"/>
      <c r="AD179" s="131"/>
      <c r="AE179" s="138">
        <f t="shared" si="17"/>
        <v>0</v>
      </c>
      <c r="AF179" s="130"/>
      <c r="AG179" s="140">
        <f t="shared" si="18"/>
        <v>0</v>
      </c>
      <c r="AH179" s="130"/>
      <c r="AI179" s="141"/>
      <c r="AJ179" s="130"/>
      <c r="AK179" s="141"/>
      <c r="AL179" s="47"/>
      <c r="AM179" s="140">
        <f t="shared" si="19"/>
        <v>0</v>
      </c>
    </row>
    <row r="180" spans="1:39" s="39" customFormat="1" ht="4.5" customHeight="1">
      <c r="A180" s="24"/>
      <c r="B180" s="25"/>
      <c r="C180" s="26"/>
      <c r="D180" s="27"/>
      <c r="E180" s="28"/>
      <c r="F180" s="45">
        <v>0</v>
      </c>
      <c r="G180" s="46">
        <v>0</v>
      </c>
      <c r="H180" s="30"/>
      <c r="I180" s="31"/>
      <c r="J180" s="32"/>
      <c r="K180" s="31"/>
      <c r="L180" s="32"/>
      <c r="M180" s="33"/>
      <c r="N180" s="32"/>
      <c r="O180" s="34"/>
      <c r="P180" s="32"/>
      <c r="Q180" s="31"/>
      <c r="R180" s="32"/>
      <c r="S180" s="31"/>
      <c r="T180" s="32"/>
      <c r="U180" s="33"/>
      <c r="V180" s="32"/>
      <c r="W180" s="34"/>
      <c r="X180" s="32"/>
      <c r="Y180" s="31"/>
      <c r="Z180" s="32"/>
      <c r="AA180" s="31"/>
      <c r="AB180" s="32"/>
      <c r="AC180" s="148"/>
      <c r="AD180" s="32"/>
      <c r="AE180" s="34">
        <f t="shared" si="17"/>
        <v>0</v>
      </c>
      <c r="AF180" s="30"/>
      <c r="AG180" s="38">
        <f t="shared" si="18"/>
        <v>0</v>
      </c>
      <c r="AH180" s="30"/>
      <c r="AI180" s="149"/>
      <c r="AJ180" s="30"/>
      <c r="AK180" s="149"/>
      <c r="AL180" s="30"/>
      <c r="AM180" s="38">
        <f t="shared" si="19"/>
        <v>0</v>
      </c>
    </row>
    <row r="181" spans="1:39" s="151" customFormat="1" ht="11.25" customHeight="1" outlineLevel="1">
      <c r="A181" s="106"/>
      <c r="B181" s="43" t="s">
        <v>468</v>
      </c>
      <c r="C181" s="107" t="s">
        <v>469</v>
      </c>
      <c r="D181" s="43"/>
      <c r="E181" s="150" t="s">
        <v>470</v>
      </c>
      <c r="F181" s="45" t="s">
        <v>469</v>
      </c>
      <c r="G181" s="46" t="s">
        <v>468</v>
      </c>
      <c r="H181" s="130"/>
      <c r="I181" s="108">
        <f>VLOOKUP(C181,'[12]SP AGGREGATO € unità  '!$C$5:$ES$287,141,0)</f>
        <v>-136279793.43000001</v>
      </c>
      <c r="J181" s="131"/>
      <c r="K181" s="61">
        <f>VLOOKUP(C181,'[12]SP AGGREGATO € unità  '!$C$5:$FA$287,149,0)</f>
        <v>93916814</v>
      </c>
      <c r="L181" s="131"/>
      <c r="M181" s="61">
        <f>VLOOKUP(C181,'[12]SP AGGREGATO € unità  '!$C$5:$FI$287,157,0)</f>
        <v>0</v>
      </c>
      <c r="N181" s="49"/>
      <c r="O181" s="62">
        <f t="shared" si="20"/>
        <v>-42362979.430000007</v>
      </c>
      <c r="P181" s="131"/>
      <c r="Q181" s="108">
        <f>VLOOKUP(C181,'[12]SP AGGREGATO € unità  '!$C$5:$ES$287,143,0)</f>
        <v>-161109822.99000016</v>
      </c>
      <c r="R181" s="131"/>
      <c r="S181" s="61">
        <f>VLOOKUP(C181,'[12]SP AGGREGATO € unità  '!$C$5:$EW$287,151,0)</f>
        <v>136241000</v>
      </c>
      <c r="T181" s="131"/>
      <c r="U181" s="61">
        <f>VLOOKUP(C181,'[12]SP AGGREGATO € unità  '!C179:FE461,159,0)</f>
        <v>-7539630</v>
      </c>
      <c r="V181" s="49"/>
      <c r="W181" s="62">
        <f t="shared" ref="W181:W247" si="25">+Q181+S181+U181</f>
        <v>-32408452.990000159</v>
      </c>
      <c r="X181" s="131"/>
      <c r="Y181" s="61">
        <f t="shared" ref="Y181:Y247" si="26">+I181-Q181</f>
        <v>24830029.560000151</v>
      </c>
      <c r="Z181" s="131"/>
      <c r="AA181" s="61">
        <f t="shared" ref="AA181:AA247" si="27">+K181-S181</f>
        <v>-42324186</v>
      </c>
      <c r="AB181" s="131"/>
      <c r="AC181" s="61">
        <f t="shared" ref="AC181:AC244" si="28">Y181-AA181</f>
        <v>67154215.560000151</v>
      </c>
      <c r="AD181" s="49"/>
      <c r="AE181" s="62">
        <f t="shared" si="17"/>
        <v>-9954526.4399998486</v>
      </c>
      <c r="AF181" s="130"/>
      <c r="AG181" s="109">
        <f t="shared" si="18"/>
        <v>-0.15411865706997466</v>
      </c>
      <c r="AH181" s="130"/>
      <c r="AI181" s="64"/>
      <c r="AJ181" s="130"/>
      <c r="AK181" s="64"/>
      <c r="AL181" s="47"/>
      <c r="AM181" s="109">
        <f t="shared" si="19"/>
        <v>0.30715833437255963</v>
      </c>
    </row>
    <row r="182" spans="1:39" s="151" customFormat="1" ht="11.25" customHeight="1" outlineLevel="1">
      <c r="A182" s="106"/>
      <c r="B182" s="43"/>
      <c r="C182" s="57"/>
      <c r="D182" s="43"/>
      <c r="E182" s="58" t="s">
        <v>13</v>
      </c>
      <c r="F182" s="45"/>
      <c r="G182" s="46"/>
      <c r="H182" s="130"/>
      <c r="I182" s="59"/>
      <c r="J182" s="131"/>
      <c r="K182" s="60"/>
      <c r="L182" s="131"/>
      <c r="M182" s="61"/>
      <c r="N182" s="49"/>
      <c r="O182" s="62"/>
      <c r="P182" s="131"/>
      <c r="Q182" s="59"/>
      <c r="R182" s="131"/>
      <c r="S182" s="60"/>
      <c r="T182" s="131"/>
      <c r="U182" s="61"/>
      <c r="V182" s="49"/>
      <c r="W182" s="62"/>
      <c r="X182" s="131"/>
      <c r="Y182" s="60"/>
      <c r="Z182" s="131"/>
      <c r="AA182" s="60"/>
      <c r="AB182" s="131"/>
      <c r="AC182" s="61"/>
      <c r="AD182" s="49"/>
      <c r="AE182" s="62"/>
      <c r="AF182" s="130"/>
      <c r="AG182" s="63"/>
      <c r="AH182" s="130"/>
      <c r="AI182" s="64"/>
      <c r="AJ182" s="130"/>
      <c r="AK182" s="64"/>
      <c r="AL182" s="47"/>
      <c r="AM182" s="63"/>
    </row>
    <row r="183" spans="1:39" s="78" customFormat="1" ht="11.25" customHeight="1" outlineLevel="1">
      <c r="A183" s="65"/>
      <c r="B183" s="66" t="s">
        <v>471</v>
      </c>
      <c r="C183" s="152" t="s">
        <v>472</v>
      </c>
      <c r="D183" s="66"/>
      <c r="E183" s="153" t="s">
        <v>473</v>
      </c>
      <c r="F183" s="45" t="s">
        <v>472</v>
      </c>
      <c r="G183" s="46" t="s">
        <v>471</v>
      </c>
      <c r="H183" s="154"/>
      <c r="I183" s="155">
        <f>VLOOKUP(C183,'[12]SP AGGREGATO € unità  '!$C$5:$ES$287,141,0)</f>
        <v>49565793.259999998</v>
      </c>
      <c r="J183" s="128"/>
      <c r="K183" s="155">
        <f>VLOOKUP(C183,'[12]SP AGGREGATO € unità  '!$C$5:$FA$287,149,0)</f>
        <v>42869000</v>
      </c>
      <c r="L183" s="128"/>
      <c r="M183" s="155">
        <f>VLOOKUP(C183,'[12]SP AGGREGATO € unità  '!$C$5:$FI$287,157,0)</f>
        <v>0</v>
      </c>
      <c r="N183" s="71"/>
      <c r="O183" s="156">
        <f t="shared" si="20"/>
        <v>92434793.25999999</v>
      </c>
      <c r="P183" s="128"/>
      <c r="Q183" s="155">
        <f>VLOOKUP(C183,'[12]SP AGGREGATO € unità  '!$C$5:$ES$287,143,0)</f>
        <v>49565793.259999998</v>
      </c>
      <c r="R183" s="128"/>
      <c r="S183" s="155">
        <f>VLOOKUP(C183,'[12]SP AGGREGATO € unità  '!$C$5:$EW$287,151,0)</f>
        <v>97869000</v>
      </c>
      <c r="T183" s="128"/>
      <c r="U183" s="155">
        <f>VLOOKUP(C183,'[12]SP AGGREGATO € unità  '!C180:FE462,159,0)</f>
        <v>-7539630</v>
      </c>
      <c r="V183" s="71"/>
      <c r="W183" s="156">
        <f>+Q183+S183+U183</f>
        <v>139895163.25999999</v>
      </c>
      <c r="X183" s="128"/>
      <c r="Y183" s="155">
        <f t="shared" si="26"/>
        <v>0</v>
      </c>
      <c r="Z183" s="128"/>
      <c r="AA183" s="155">
        <f t="shared" si="27"/>
        <v>-55000000</v>
      </c>
      <c r="AB183" s="128"/>
      <c r="AC183" s="72">
        <f t="shared" si="28"/>
        <v>55000000</v>
      </c>
      <c r="AD183" s="71"/>
      <c r="AE183" s="156">
        <f t="shared" si="17"/>
        <v>-47460370</v>
      </c>
      <c r="AF183" s="127"/>
      <c r="AG183" s="157">
        <f t="shared" si="18"/>
        <v>0</v>
      </c>
      <c r="AH183" s="127"/>
      <c r="AI183" s="77"/>
      <c r="AJ183" s="127"/>
      <c r="AK183" s="77"/>
      <c r="AL183" s="69"/>
      <c r="AM183" s="157">
        <f t="shared" si="19"/>
        <v>-0.33925668975269191</v>
      </c>
    </row>
    <row r="184" spans="1:39" s="78" customFormat="1" ht="11.25" customHeight="1" outlineLevel="1">
      <c r="A184" s="65"/>
      <c r="B184" s="66"/>
      <c r="C184" s="67" t="s">
        <v>474</v>
      </c>
      <c r="D184" s="66"/>
      <c r="E184" s="68" t="s">
        <v>475</v>
      </c>
      <c r="F184" s="45" t="s">
        <v>474</v>
      </c>
      <c r="G184" s="46">
        <v>0</v>
      </c>
      <c r="H184" s="154"/>
      <c r="I184" s="70">
        <f>VLOOKUP(C184,'[12]SP AGGREGATO € unità  '!$C$5:$ES$287,141,0)</f>
        <v>106310659.27000001</v>
      </c>
      <c r="J184" s="128"/>
      <c r="K184" s="72">
        <f>VLOOKUP(C184,'[12]SP AGGREGATO € unità  '!$C$5:$FA$287,149,0)</f>
        <v>0</v>
      </c>
      <c r="L184" s="128"/>
      <c r="M184" s="72">
        <f>VLOOKUP(C184,'[12]SP AGGREGATO € unità  '!$C$5:$FI$287,157,0)</f>
        <v>0</v>
      </c>
      <c r="N184" s="71"/>
      <c r="O184" s="73">
        <f t="shared" si="20"/>
        <v>106310659.27000001</v>
      </c>
      <c r="P184" s="128"/>
      <c r="Q184" s="70">
        <f>VLOOKUP(C184,'[12]SP AGGREGATO € unità  '!$C$5:$ES$287,143,0)</f>
        <v>103715707.01000002</v>
      </c>
      <c r="R184" s="128"/>
      <c r="S184" s="72">
        <f>VLOOKUP(C184,'[12]SP AGGREGATO € unità  '!$C$5:$EW$287,151,0)</f>
        <v>0</v>
      </c>
      <c r="T184" s="128"/>
      <c r="U184" s="72">
        <f>VLOOKUP(C184,'[12]SP AGGREGATO € unità  '!C181:FE463,159,0)</f>
        <v>0</v>
      </c>
      <c r="V184" s="71"/>
      <c r="W184" s="73">
        <f t="shared" si="25"/>
        <v>103715707.01000002</v>
      </c>
      <c r="X184" s="128"/>
      <c r="Y184" s="72">
        <f t="shared" si="26"/>
        <v>2594952.2599999905</v>
      </c>
      <c r="Z184" s="128"/>
      <c r="AA184" s="72">
        <f t="shared" si="27"/>
        <v>0</v>
      </c>
      <c r="AB184" s="128"/>
      <c r="AC184" s="72">
        <f t="shared" si="28"/>
        <v>2594952.2599999905</v>
      </c>
      <c r="AD184" s="71"/>
      <c r="AE184" s="73">
        <f t="shared" si="17"/>
        <v>2594952.2599999905</v>
      </c>
      <c r="AF184" s="127"/>
      <c r="AG184" s="76">
        <f t="shared" si="18"/>
        <v>2.5019857983032322E-2</v>
      </c>
      <c r="AH184" s="127"/>
      <c r="AI184" s="77"/>
      <c r="AJ184" s="127"/>
      <c r="AK184" s="77"/>
      <c r="AL184" s="69"/>
      <c r="AM184" s="76">
        <f t="shared" si="19"/>
        <v>2.5019857983032322E-2</v>
      </c>
    </row>
    <row r="185" spans="1:39" ht="11.25" customHeight="1" outlineLevel="1">
      <c r="A185" s="79"/>
      <c r="B185" s="80"/>
      <c r="C185" s="81" t="s">
        <v>476</v>
      </c>
      <c r="D185" s="66"/>
      <c r="E185" s="82" t="s">
        <v>477</v>
      </c>
      <c r="F185" s="45" t="s">
        <v>476</v>
      </c>
      <c r="G185" s="46" t="s">
        <v>478</v>
      </c>
      <c r="H185" s="158"/>
      <c r="I185" s="84">
        <f>VLOOKUP(C185,'[12]SP AGGREGATO € unità  '!$C$5:$ES$287,141,0)</f>
        <v>0</v>
      </c>
      <c r="J185" s="122"/>
      <c r="K185" s="86">
        <f>VLOOKUP(C185,'[12]SP AGGREGATO € unità  '!$C$5:$FA$287,149,0)</f>
        <v>0</v>
      </c>
      <c r="L185" s="122"/>
      <c r="M185" s="86">
        <f>VLOOKUP(C185,'[12]SP AGGREGATO € unità  '!$C$5:$FI$287,157,0)</f>
        <v>0</v>
      </c>
      <c r="N185" s="85"/>
      <c r="O185" s="87">
        <f t="shared" si="20"/>
        <v>0</v>
      </c>
      <c r="P185" s="122"/>
      <c r="Q185" s="84">
        <f>VLOOKUP(C185,'[12]SP AGGREGATO € unità  '!$C$5:$ES$287,143,0)</f>
        <v>0</v>
      </c>
      <c r="R185" s="122"/>
      <c r="S185" s="86">
        <f>VLOOKUP(C185,'[12]SP AGGREGATO € unità  '!$C$5:$EW$287,151,0)</f>
        <v>0</v>
      </c>
      <c r="T185" s="122"/>
      <c r="U185" s="86">
        <f>VLOOKUP(C185,'[12]SP AGGREGATO € unità  '!C182:FE464,159,0)</f>
        <v>0</v>
      </c>
      <c r="V185" s="85"/>
      <c r="W185" s="87">
        <f t="shared" si="25"/>
        <v>0</v>
      </c>
      <c r="X185" s="122"/>
      <c r="Y185" s="86">
        <f t="shared" si="26"/>
        <v>0</v>
      </c>
      <c r="Z185" s="122"/>
      <c r="AA185" s="86">
        <f t="shared" si="27"/>
        <v>0</v>
      </c>
      <c r="AB185" s="122"/>
      <c r="AC185" s="86">
        <f t="shared" si="28"/>
        <v>0</v>
      </c>
      <c r="AD185" s="85"/>
      <c r="AE185" s="87">
        <f t="shared" si="17"/>
        <v>0</v>
      </c>
      <c r="AG185" s="90">
        <f t="shared" si="18"/>
        <v>0</v>
      </c>
      <c r="AI185" s="91"/>
      <c r="AK185" s="91"/>
      <c r="AL185" s="83"/>
      <c r="AM185" s="90">
        <f t="shared" si="19"/>
        <v>0</v>
      </c>
    </row>
    <row r="186" spans="1:39" ht="11.25" customHeight="1" outlineLevel="1">
      <c r="A186" s="79"/>
      <c r="B186" s="80"/>
      <c r="C186" s="81" t="s">
        <v>479</v>
      </c>
      <c r="D186" s="80"/>
      <c r="E186" s="82" t="s">
        <v>480</v>
      </c>
      <c r="F186" s="45" t="s">
        <v>479</v>
      </c>
      <c r="G186" s="46">
        <v>0</v>
      </c>
      <c r="H186" s="158"/>
      <c r="I186" s="84">
        <f>VLOOKUP(C186,'[12]SP AGGREGATO € unità  '!$C$5:$ES$287,141,0)</f>
        <v>106310659.27000001</v>
      </c>
      <c r="J186" s="122"/>
      <c r="K186" s="86">
        <f>VLOOKUP(C186,'[12]SP AGGREGATO € unità  '!$C$5:$FA$287,149,0)</f>
        <v>0</v>
      </c>
      <c r="L186" s="122"/>
      <c r="M186" s="86">
        <f>VLOOKUP(C186,'[12]SP AGGREGATO € unità  '!$C$5:$FI$287,157,0)</f>
        <v>0</v>
      </c>
      <c r="N186" s="85"/>
      <c r="O186" s="87">
        <f t="shared" si="20"/>
        <v>106310659.27000001</v>
      </c>
      <c r="P186" s="122"/>
      <c r="Q186" s="84">
        <f>VLOOKUP(C186,'[12]SP AGGREGATO € unità  '!$C$5:$ES$287,143,0)</f>
        <v>103715707.01000002</v>
      </c>
      <c r="R186" s="122"/>
      <c r="S186" s="86">
        <f>VLOOKUP(C186,'[12]SP AGGREGATO € unità  '!$C$5:$EW$287,151,0)</f>
        <v>0</v>
      </c>
      <c r="T186" s="122"/>
      <c r="U186" s="86">
        <f>VLOOKUP(C186,'[12]SP AGGREGATO € unità  '!C183:FE465,159,0)</f>
        <v>0</v>
      </c>
      <c r="V186" s="85"/>
      <c r="W186" s="87">
        <f t="shared" si="25"/>
        <v>103715707.01000002</v>
      </c>
      <c r="X186" s="122"/>
      <c r="Y186" s="86">
        <f t="shared" si="26"/>
        <v>2594952.2599999905</v>
      </c>
      <c r="Z186" s="122"/>
      <c r="AA186" s="86">
        <f t="shared" si="27"/>
        <v>0</v>
      </c>
      <c r="AB186" s="122"/>
      <c r="AC186" s="86">
        <f t="shared" si="28"/>
        <v>2594952.2599999905</v>
      </c>
      <c r="AD186" s="85"/>
      <c r="AE186" s="87">
        <f t="shared" si="17"/>
        <v>2594952.2599999905</v>
      </c>
      <c r="AG186" s="90">
        <v>0</v>
      </c>
      <c r="AI186" s="91"/>
      <c r="AK186" s="91"/>
      <c r="AL186" s="83"/>
      <c r="AM186" s="90">
        <v>0</v>
      </c>
    </row>
    <row r="187" spans="1:39" ht="11.25" customHeight="1" outlineLevel="1">
      <c r="A187" s="79"/>
      <c r="B187" s="80" t="s">
        <v>481</v>
      </c>
      <c r="C187" s="81" t="s">
        <v>482</v>
      </c>
      <c r="D187" s="80"/>
      <c r="E187" s="93" t="s">
        <v>483</v>
      </c>
      <c r="F187" s="45" t="s">
        <v>482</v>
      </c>
      <c r="G187" s="46" t="s">
        <v>481</v>
      </c>
      <c r="H187" s="158"/>
      <c r="I187" s="84">
        <f>VLOOKUP(C187,'[12]SP AGGREGATO € unità  '!$C$5:$ES$287,141,0)</f>
        <v>0</v>
      </c>
      <c r="J187" s="122"/>
      <c r="K187" s="86">
        <f>VLOOKUP(C187,'[12]SP AGGREGATO € unità  '!$C$5:$FA$287,149,0)</f>
        <v>0</v>
      </c>
      <c r="L187" s="122"/>
      <c r="M187" s="86">
        <f>VLOOKUP(C187,'[12]SP AGGREGATO € unità  '!$C$5:$FI$287,157,0)</f>
        <v>0</v>
      </c>
      <c r="N187" s="85"/>
      <c r="O187" s="87">
        <f t="shared" si="20"/>
        <v>0</v>
      </c>
      <c r="P187" s="122"/>
      <c r="Q187" s="84">
        <f>VLOOKUP(C187,'[12]SP AGGREGATO € unità  '!$C$5:$ES$287,143,0)</f>
        <v>0</v>
      </c>
      <c r="R187" s="122"/>
      <c r="S187" s="86">
        <f>VLOOKUP(C187,'[12]SP AGGREGATO € unità  '!$C$5:$EW$287,151,0)</f>
        <v>0</v>
      </c>
      <c r="T187" s="122"/>
      <c r="U187" s="86">
        <f>VLOOKUP(C187,'[12]SP AGGREGATO € unità  '!C184:FE466,159,0)</f>
        <v>0</v>
      </c>
      <c r="V187" s="85"/>
      <c r="W187" s="87">
        <f t="shared" si="25"/>
        <v>0</v>
      </c>
      <c r="X187" s="122"/>
      <c r="Y187" s="86">
        <f t="shared" si="26"/>
        <v>0</v>
      </c>
      <c r="Z187" s="122"/>
      <c r="AA187" s="86">
        <f t="shared" si="27"/>
        <v>0</v>
      </c>
      <c r="AB187" s="122"/>
      <c r="AC187" s="86">
        <f t="shared" si="28"/>
        <v>0</v>
      </c>
      <c r="AD187" s="85"/>
      <c r="AE187" s="87">
        <f t="shared" si="17"/>
        <v>0</v>
      </c>
      <c r="AG187" s="90">
        <v>0</v>
      </c>
      <c r="AI187" s="91"/>
      <c r="AK187" s="91"/>
      <c r="AL187" s="83"/>
      <c r="AM187" s="90">
        <v>0</v>
      </c>
    </row>
    <row r="188" spans="1:39" ht="11.25" customHeight="1" outlineLevel="1">
      <c r="A188" s="79"/>
      <c r="B188" s="80" t="s">
        <v>481</v>
      </c>
      <c r="C188" s="81" t="s">
        <v>484</v>
      </c>
      <c r="D188" s="66"/>
      <c r="E188" s="93" t="s">
        <v>485</v>
      </c>
      <c r="F188" s="45" t="s">
        <v>484</v>
      </c>
      <c r="G188" s="46" t="s">
        <v>481</v>
      </c>
      <c r="H188" s="158"/>
      <c r="I188" s="84">
        <f>VLOOKUP(C188,'[12]SP AGGREGATO € unità  '!$C$5:$ES$287,141,0)</f>
        <v>0</v>
      </c>
      <c r="J188" s="122"/>
      <c r="K188" s="86">
        <f>VLOOKUP(C188,'[12]SP AGGREGATO € unità  '!$C$5:$FA$287,149,0)</f>
        <v>0</v>
      </c>
      <c r="L188" s="122"/>
      <c r="M188" s="86">
        <f>VLOOKUP(C188,'[12]SP AGGREGATO € unità  '!$C$5:$FI$287,157,0)</f>
        <v>0</v>
      </c>
      <c r="N188" s="85"/>
      <c r="O188" s="87">
        <f t="shared" si="20"/>
        <v>0</v>
      </c>
      <c r="P188" s="122"/>
      <c r="Q188" s="84">
        <f>VLOOKUP(C188,'[12]SP AGGREGATO € unità  '!$C$5:$ES$287,143,0)</f>
        <v>0</v>
      </c>
      <c r="R188" s="122"/>
      <c r="S188" s="86">
        <f>VLOOKUP(C188,'[12]SP AGGREGATO € unità  '!$C$5:$EW$287,151,0)</f>
        <v>0</v>
      </c>
      <c r="T188" s="122"/>
      <c r="U188" s="86">
        <f>VLOOKUP(C188,'[12]SP AGGREGATO € unità  '!C185:FE467,159,0)</f>
        <v>0</v>
      </c>
      <c r="V188" s="85"/>
      <c r="W188" s="87">
        <f t="shared" si="25"/>
        <v>0</v>
      </c>
      <c r="X188" s="122"/>
      <c r="Y188" s="86">
        <f t="shared" si="26"/>
        <v>0</v>
      </c>
      <c r="Z188" s="122"/>
      <c r="AA188" s="86">
        <f t="shared" si="27"/>
        <v>0</v>
      </c>
      <c r="AB188" s="122"/>
      <c r="AC188" s="86">
        <f t="shared" si="28"/>
        <v>0</v>
      </c>
      <c r="AD188" s="85"/>
      <c r="AE188" s="87">
        <f t="shared" si="17"/>
        <v>0</v>
      </c>
      <c r="AG188" s="90">
        <f t="shared" si="18"/>
        <v>0</v>
      </c>
      <c r="AI188" s="91"/>
      <c r="AK188" s="91"/>
      <c r="AL188" s="83"/>
      <c r="AM188" s="90">
        <f t="shared" si="19"/>
        <v>0</v>
      </c>
    </row>
    <row r="189" spans="1:39" ht="11.25" customHeight="1" outlineLevel="1">
      <c r="A189" s="79"/>
      <c r="B189" s="80" t="s">
        <v>481</v>
      </c>
      <c r="C189" s="81" t="s">
        <v>486</v>
      </c>
      <c r="D189" s="80"/>
      <c r="E189" s="93" t="s">
        <v>487</v>
      </c>
      <c r="F189" s="45" t="s">
        <v>486</v>
      </c>
      <c r="G189" s="46" t="s">
        <v>481</v>
      </c>
      <c r="H189" s="158"/>
      <c r="I189" s="84">
        <f>VLOOKUP(C189,'[12]SP AGGREGATO € unità  '!$C$5:$ES$287,141,0)</f>
        <v>106310659.27000001</v>
      </c>
      <c r="J189" s="122"/>
      <c r="K189" s="86">
        <f>VLOOKUP(C189,'[12]SP AGGREGATO € unità  '!$C$5:$FA$287,149,0)</f>
        <v>0</v>
      </c>
      <c r="L189" s="122"/>
      <c r="M189" s="86">
        <f>VLOOKUP(C189,'[12]SP AGGREGATO € unità  '!$C$5:$FI$287,157,0)</f>
        <v>0</v>
      </c>
      <c r="N189" s="85"/>
      <c r="O189" s="87">
        <f t="shared" si="20"/>
        <v>106310659.27000001</v>
      </c>
      <c r="P189" s="122"/>
      <c r="Q189" s="84">
        <f>VLOOKUP(C189,'[12]SP AGGREGATO € unità  '!$C$5:$ES$287,143,0)</f>
        <v>103715707.01000002</v>
      </c>
      <c r="R189" s="122"/>
      <c r="S189" s="86">
        <f>VLOOKUP(C189,'[12]SP AGGREGATO € unità  '!$C$5:$EW$287,151,0)</f>
        <v>0</v>
      </c>
      <c r="T189" s="122"/>
      <c r="U189" s="86">
        <f>VLOOKUP(C189,'[12]SP AGGREGATO € unità  '!C186:FE468,159,0)</f>
        <v>0</v>
      </c>
      <c r="V189" s="85"/>
      <c r="W189" s="87">
        <f t="shared" si="25"/>
        <v>103715707.01000002</v>
      </c>
      <c r="X189" s="122"/>
      <c r="Y189" s="86">
        <f>+I189-Q189</f>
        <v>2594952.2599999905</v>
      </c>
      <c r="Z189" s="122"/>
      <c r="AA189" s="86">
        <f>+K189-S189</f>
        <v>0</v>
      </c>
      <c r="AB189" s="122"/>
      <c r="AC189" s="86">
        <f t="shared" si="28"/>
        <v>2594952.2599999905</v>
      </c>
      <c r="AD189" s="85"/>
      <c r="AE189" s="87">
        <f t="shared" si="17"/>
        <v>2594952.2599999905</v>
      </c>
      <c r="AG189" s="90">
        <v>0</v>
      </c>
      <c r="AI189" s="91"/>
      <c r="AK189" s="91"/>
      <c r="AL189" s="83"/>
      <c r="AM189" s="90">
        <v>0</v>
      </c>
    </row>
    <row r="190" spans="1:39" ht="11.25" customHeight="1" outlineLevel="1">
      <c r="A190" s="79"/>
      <c r="B190" s="80" t="s">
        <v>481</v>
      </c>
      <c r="C190" s="81" t="s">
        <v>488</v>
      </c>
      <c r="D190" s="80"/>
      <c r="E190" s="82" t="s">
        <v>489</v>
      </c>
      <c r="F190" s="45" t="s">
        <v>488</v>
      </c>
      <c r="G190" s="46" t="s">
        <v>481</v>
      </c>
      <c r="H190" s="158"/>
      <c r="I190" s="84">
        <f>VLOOKUP(C190,'[12]SP AGGREGATO € unità  '!$C$5:$ES$287,141,0)</f>
        <v>0</v>
      </c>
      <c r="J190" s="122"/>
      <c r="K190" s="86">
        <f>VLOOKUP(C190,'[12]SP AGGREGATO € unità  '!$C$5:$FA$287,149,0)</f>
        <v>0</v>
      </c>
      <c r="L190" s="122"/>
      <c r="M190" s="86">
        <f>VLOOKUP(C190,'[12]SP AGGREGATO € unità  '!$C$5:$FI$287,157,0)</f>
        <v>0</v>
      </c>
      <c r="N190" s="85"/>
      <c r="O190" s="87">
        <f t="shared" si="20"/>
        <v>0</v>
      </c>
      <c r="P190" s="122"/>
      <c r="Q190" s="84">
        <f>VLOOKUP(C190,'[12]SP AGGREGATO € unità  '!$C$5:$ES$287,143,0)</f>
        <v>0</v>
      </c>
      <c r="R190" s="122"/>
      <c r="S190" s="86">
        <f>VLOOKUP(C190,'[12]SP AGGREGATO € unità  '!$C$5:$EW$287,151,0)</f>
        <v>0</v>
      </c>
      <c r="T190" s="122"/>
      <c r="U190" s="86">
        <f>VLOOKUP(C190,'[12]SP AGGREGATO € unità  '!C187:FE469,159,0)</f>
        <v>0</v>
      </c>
      <c r="V190" s="85"/>
      <c r="W190" s="87">
        <f t="shared" si="25"/>
        <v>0</v>
      </c>
      <c r="X190" s="122"/>
      <c r="Y190" s="86">
        <f t="shared" si="26"/>
        <v>0</v>
      </c>
      <c r="Z190" s="122"/>
      <c r="AA190" s="86">
        <f t="shared" si="27"/>
        <v>0</v>
      </c>
      <c r="AB190" s="122"/>
      <c r="AC190" s="86">
        <f t="shared" si="28"/>
        <v>0</v>
      </c>
      <c r="AD190" s="85"/>
      <c r="AE190" s="87">
        <f t="shared" si="17"/>
        <v>0</v>
      </c>
      <c r="AG190" s="90">
        <f t="shared" si="18"/>
        <v>0</v>
      </c>
      <c r="AI190" s="91"/>
      <c r="AK190" s="91"/>
      <c r="AL190" s="83"/>
      <c r="AM190" s="90">
        <f t="shared" si="19"/>
        <v>0</v>
      </c>
    </row>
    <row r="191" spans="1:39" ht="11.25" customHeight="1" outlineLevel="1">
      <c r="A191" s="65"/>
      <c r="B191" s="80" t="s">
        <v>481</v>
      </c>
      <c r="C191" s="81" t="s">
        <v>490</v>
      </c>
      <c r="D191" s="66"/>
      <c r="E191" s="82" t="s">
        <v>491</v>
      </c>
      <c r="F191" s="45" t="s">
        <v>490</v>
      </c>
      <c r="G191" s="46" t="s">
        <v>481</v>
      </c>
      <c r="H191" s="158"/>
      <c r="I191" s="84">
        <f>VLOOKUP(C191,'[12]SP AGGREGATO € unità  '!$C$5:$ES$287,141,0)</f>
        <v>0</v>
      </c>
      <c r="J191" s="122"/>
      <c r="K191" s="86">
        <f>VLOOKUP(C191,'[12]SP AGGREGATO € unità  '!$C$5:$FA$287,149,0)</f>
        <v>0</v>
      </c>
      <c r="L191" s="122"/>
      <c r="M191" s="86">
        <f>VLOOKUP(C191,'[12]SP AGGREGATO € unità  '!$C$5:$FI$287,157,0)</f>
        <v>0</v>
      </c>
      <c r="N191" s="85"/>
      <c r="O191" s="87">
        <f t="shared" si="20"/>
        <v>0</v>
      </c>
      <c r="P191" s="122"/>
      <c r="Q191" s="84">
        <f>VLOOKUP(C191,'[12]SP AGGREGATO € unità  '!$C$5:$ES$287,143,0)</f>
        <v>0</v>
      </c>
      <c r="R191" s="122"/>
      <c r="S191" s="86">
        <f>VLOOKUP(C191,'[12]SP AGGREGATO € unità  '!$C$5:$EW$287,151,0)</f>
        <v>0</v>
      </c>
      <c r="T191" s="122"/>
      <c r="U191" s="86">
        <f>VLOOKUP(C191,'[12]SP AGGREGATO € unità  '!C188:FE470,159,0)</f>
        <v>0</v>
      </c>
      <c r="V191" s="85"/>
      <c r="W191" s="87">
        <f t="shared" si="25"/>
        <v>0</v>
      </c>
      <c r="X191" s="122"/>
      <c r="Y191" s="86">
        <f t="shared" si="26"/>
        <v>0</v>
      </c>
      <c r="Z191" s="122"/>
      <c r="AA191" s="86">
        <f t="shared" si="27"/>
        <v>0</v>
      </c>
      <c r="AB191" s="122"/>
      <c r="AC191" s="86">
        <f t="shared" si="28"/>
        <v>0</v>
      </c>
      <c r="AD191" s="85"/>
      <c r="AE191" s="87">
        <f t="shared" si="17"/>
        <v>0</v>
      </c>
      <c r="AG191" s="90">
        <v>0</v>
      </c>
      <c r="AI191" s="91"/>
      <c r="AK191" s="91"/>
      <c r="AL191" s="83"/>
      <c r="AM191" s="90">
        <v>0</v>
      </c>
    </row>
    <row r="192" spans="1:39" ht="11.25" customHeight="1" outlineLevel="1">
      <c r="A192" s="65"/>
      <c r="B192" s="80"/>
      <c r="C192" s="81" t="s">
        <v>492</v>
      </c>
      <c r="D192" s="66"/>
      <c r="E192" s="82" t="s">
        <v>493</v>
      </c>
      <c r="F192" s="45" t="s">
        <v>492</v>
      </c>
      <c r="G192" s="46" t="s">
        <v>355</v>
      </c>
      <c r="H192" s="158"/>
      <c r="I192" s="84">
        <f>VLOOKUP(C192,'[12]SP AGGREGATO € unità  '!$C$5:$ES$287,141,0)</f>
        <v>0</v>
      </c>
      <c r="J192" s="122"/>
      <c r="K192" s="86">
        <f>VLOOKUP(C192,'[12]SP AGGREGATO € unità  '!$C$5:$FA$287,149,0)</f>
        <v>0</v>
      </c>
      <c r="L192" s="122"/>
      <c r="M192" s="86">
        <f>VLOOKUP(C192,'[12]SP AGGREGATO € unità  '!$C$5:$FI$287,157,0)</f>
        <v>0</v>
      </c>
      <c r="N192" s="85"/>
      <c r="O192" s="87">
        <f t="shared" si="20"/>
        <v>0</v>
      </c>
      <c r="P192" s="122"/>
      <c r="Q192" s="84">
        <f>VLOOKUP(C192,'[12]SP AGGREGATO € unità  '!$C$5:$ES$287,143,0)</f>
        <v>0</v>
      </c>
      <c r="R192" s="122"/>
      <c r="S192" s="86">
        <f>VLOOKUP(C192,'[12]SP AGGREGATO € unità  '!$C$5:$EW$287,151,0)</f>
        <v>0</v>
      </c>
      <c r="T192" s="122"/>
      <c r="U192" s="86">
        <f>VLOOKUP(C192,'[12]SP AGGREGATO € unità  '!C189:FE471,159,0)</f>
        <v>0</v>
      </c>
      <c r="V192" s="85"/>
      <c r="W192" s="87">
        <f t="shared" si="25"/>
        <v>0</v>
      </c>
      <c r="X192" s="122"/>
      <c r="Y192" s="86">
        <f t="shared" si="26"/>
        <v>0</v>
      </c>
      <c r="Z192" s="122"/>
      <c r="AA192" s="86">
        <f t="shared" si="27"/>
        <v>0</v>
      </c>
      <c r="AB192" s="122"/>
      <c r="AC192" s="86">
        <f t="shared" si="28"/>
        <v>0</v>
      </c>
      <c r="AD192" s="85"/>
      <c r="AE192" s="87">
        <f t="shared" si="17"/>
        <v>0</v>
      </c>
      <c r="AG192" s="90">
        <v>0</v>
      </c>
      <c r="AI192" s="91"/>
      <c r="AK192" s="91"/>
      <c r="AL192" s="83"/>
      <c r="AM192" s="90">
        <v>0</v>
      </c>
    </row>
    <row r="193" spans="1:39" s="78" customFormat="1" ht="11.25" customHeight="1">
      <c r="A193" s="65"/>
      <c r="B193" s="66" t="s">
        <v>494</v>
      </c>
      <c r="C193" s="67" t="s">
        <v>495</v>
      </c>
      <c r="D193" s="66"/>
      <c r="E193" s="68" t="s">
        <v>496</v>
      </c>
      <c r="F193" s="45" t="s">
        <v>495</v>
      </c>
      <c r="G193" s="46" t="s">
        <v>494</v>
      </c>
      <c r="H193" s="154"/>
      <c r="I193" s="70">
        <f>VLOOKUP(C193,'[12]SP AGGREGATO € unità  '!$C$5:$ES$287,141,0)</f>
        <v>601614.24</v>
      </c>
      <c r="J193" s="128"/>
      <c r="K193" s="72">
        <f>VLOOKUP(C193,'[12]SP AGGREGATO € unità  '!$C$5:$FA$287,149,0)</f>
        <v>0</v>
      </c>
      <c r="L193" s="128"/>
      <c r="M193" s="72">
        <f>VLOOKUP(C193,'[12]SP AGGREGATO € unità  '!$C$5:$FI$287,157,0)</f>
        <v>0</v>
      </c>
      <c r="N193" s="71"/>
      <c r="O193" s="73">
        <f t="shared" si="20"/>
        <v>601614.24</v>
      </c>
      <c r="P193" s="128"/>
      <c r="Q193" s="70">
        <f>VLOOKUP(C193,'[12]SP AGGREGATO € unità  '!$C$5:$ES$287,143,0)</f>
        <v>589957.02</v>
      </c>
      <c r="R193" s="128"/>
      <c r="S193" s="72">
        <f>VLOOKUP(C193,'[12]SP AGGREGATO € unità  '!$C$5:$EW$287,151,0)</f>
        <v>0</v>
      </c>
      <c r="T193" s="128"/>
      <c r="U193" s="86">
        <f>VLOOKUP(C193,'[12]SP AGGREGATO € unità  '!C190:FE472,159,0)</f>
        <v>0</v>
      </c>
      <c r="V193" s="71"/>
      <c r="W193" s="73">
        <f t="shared" si="25"/>
        <v>589957.02</v>
      </c>
      <c r="X193" s="128"/>
      <c r="Y193" s="72">
        <f t="shared" si="26"/>
        <v>11657.219999999972</v>
      </c>
      <c r="Z193" s="128"/>
      <c r="AA193" s="72">
        <f t="shared" si="27"/>
        <v>0</v>
      </c>
      <c r="AB193" s="128"/>
      <c r="AC193" s="72">
        <f t="shared" si="28"/>
        <v>11657.219999999972</v>
      </c>
      <c r="AD193" s="71"/>
      <c r="AE193" s="73">
        <f t="shared" si="17"/>
        <v>11657.219999999972</v>
      </c>
      <c r="AF193" s="127"/>
      <c r="AG193" s="76">
        <f t="shared" si="18"/>
        <v>1.9759439424926195E-2</v>
      </c>
      <c r="AH193" s="127"/>
      <c r="AI193" s="77"/>
      <c r="AJ193" s="127"/>
      <c r="AK193" s="77"/>
      <c r="AL193" s="69"/>
      <c r="AM193" s="76">
        <f t="shared" si="19"/>
        <v>1.9759439424926195E-2</v>
      </c>
    </row>
    <row r="194" spans="1:39" s="78" customFormat="1" ht="11.25" customHeight="1">
      <c r="A194" s="65"/>
      <c r="B194" s="66"/>
      <c r="C194" s="67" t="s">
        <v>497</v>
      </c>
      <c r="D194" s="66"/>
      <c r="E194" s="68" t="s">
        <v>498</v>
      </c>
      <c r="F194" s="45" t="s">
        <v>497</v>
      </c>
      <c r="G194" s="46">
        <v>0</v>
      </c>
      <c r="H194" s="154"/>
      <c r="I194" s="70">
        <f>VLOOKUP(C194,'[12]SP AGGREGATO € unità  '!$C$5:$ES$287,141,0)</f>
        <v>0</v>
      </c>
      <c r="J194" s="128"/>
      <c r="K194" s="72">
        <f>VLOOKUP(C194,'[12]SP AGGREGATO € unità  '!$C$5:$FA$287,149,0)</f>
        <v>0</v>
      </c>
      <c r="L194" s="128"/>
      <c r="M194" s="72">
        <f>VLOOKUP(C194,'[12]SP AGGREGATO € unità  '!$C$5:$FI$287,157,0)</f>
        <v>0</v>
      </c>
      <c r="N194" s="71"/>
      <c r="O194" s="73">
        <f t="shared" si="20"/>
        <v>0</v>
      </c>
      <c r="P194" s="128"/>
      <c r="Q194" s="70">
        <f>VLOOKUP(C194,'[12]SP AGGREGATO € unità  '!$C$5:$ES$287,143,0)</f>
        <v>0</v>
      </c>
      <c r="R194" s="128"/>
      <c r="S194" s="72">
        <f>VLOOKUP(C194,'[12]SP AGGREGATO € unità  '!$C$5:$EW$287,151,0)</f>
        <v>0</v>
      </c>
      <c r="T194" s="128"/>
      <c r="U194" s="86">
        <f>VLOOKUP(C194,'[12]SP AGGREGATO € unità  '!C191:FE473,159,0)</f>
        <v>0</v>
      </c>
      <c r="V194" s="71"/>
      <c r="W194" s="73">
        <f t="shared" si="25"/>
        <v>0</v>
      </c>
      <c r="X194" s="128"/>
      <c r="Y194" s="72">
        <f t="shared" si="26"/>
        <v>0</v>
      </c>
      <c r="Z194" s="128"/>
      <c r="AA194" s="72">
        <f t="shared" si="27"/>
        <v>0</v>
      </c>
      <c r="AB194" s="128"/>
      <c r="AC194" s="72">
        <f t="shared" si="28"/>
        <v>0</v>
      </c>
      <c r="AD194" s="71"/>
      <c r="AE194" s="73">
        <f t="shared" si="17"/>
        <v>0</v>
      </c>
      <c r="AF194" s="127"/>
      <c r="AG194" s="76">
        <f t="shared" si="18"/>
        <v>0</v>
      </c>
      <c r="AH194" s="127"/>
      <c r="AI194" s="77"/>
      <c r="AJ194" s="127"/>
      <c r="AK194" s="77"/>
      <c r="AL194" s="69"/>
      <c r="AM194" s="76">
        <f t="shared" si="19"/>
        <v>0</v>
      </c>
    </row>
    <row r="195" spans="1:39" ht="11.25" customHeight="1" outlineLevel="1">
      <c r="A195" s="79"/>
      <c r="B195" s="80" t="s">
        <v>499</v>
      </c>
      <c r="C195" s="81" t="s">
        <v>500</v>
      </c>
      <c r="D195" s="66"/>
      <c r="E195" s="82" t="s">
        <v>501</v>
      </c>
      <c r="F195" s="45" t="s">
        <v>500</v>
      </c>
      <c r="G195" s="46" t="s">
        <v>499</v>
      </c>
      <c r="H195" s="158"/>
      <c r="I195" s="84">
        <f>VLOOKUP(C195,'[12]SP AGGREGATO € unità  '!$C$5:$ES$287,141,0)</f>
        <v>0</v>
      </c>
      <c r="J195" s="122"/>
      <c r="K195" s="86">
        <f>VLOOKUP(C195,'[12]SP AGGREGATO € unità  '!$C$5:$FA$287,149,0)</f>
        <v>0</v>
      </c>
      <c r="L195" s="122"/>
      <c r="M195" s="86">
        <f>VLOOKUP(C195,'[12]SP AGGREGATO € unità  '!$C$5:$FI$287,157,0)</f>
        <v>0</v>
      </c>
      <c r="N195" s="85"/>
      <c r="O195" s="87">
        <f t="shared" si="20"/>
        <v>0</v>
      </c>
      <c r="P195" s="122"/>
      <c r="Q195" s="84">
        <f>VLOOKUP(C195,'[12]SP AGGREGATO € unità  '!$C$5:$ES$287,143,0)</f>
        <v>0</v>
      </c>
      <c r="R195" s="122"/>
      <c r="S195" s="86">
        <f>VLOOKUP(C195,'[12]SP AGGREGATO € unità  '!$C$5:$EW$287,151,0)</f>
        <v>0</v>
      </c>
      <c r="T195" s="122"/>
      <c r="U195" s="86">
        <f>VLOOKUP(C195,'[12]SP AGGREGATO € unità  '!C192:FE474,159,0)</f>
        <v>0</v>
      </c>
      <c r="V195" s="85"/>
      <c r="W195" s="87">
        <f t="shared" si="25"/>
        <v>0</v>
      </c>
      <c r="X195" s="122"/>
      <c r="Y195" s="86">
        <f t="shared" si="26"/>
        <v>0</v>
      </c>
      <c r="Z195" s="122"/>
      <c r="AA195" s="86">
        <f t="shared" si="27"/>
        <v>0</v>
      </c>
      <c r="AB195" s="122"/>
      <c r="AC195" s="86">
        <f t="shared" si="28"/>
        <v>0</v>
      </c>
      <c r="AD195" s="85"/>
      <c r="AE195" s="87">
        <f t="shared" si="17"/>
        <v>0</v>
      </c>
      <c r="AG195" s="90">
        <f t="shared" si="18"/>
        <v>0</v>
      </c>
      <c r="AI195" s="91"/>
      <c r="AK195" s="91"/>
      <c r="AL195" s="83"/>
      <c r="AM195" s="90">
        <f t="shared" si="19"/>
        <v>0</v>
      </c>
    </row>
    <row r="196" spans="1:39" ht="11.25" customHeight="1" outlineLevel="1">
      <c r="A196" s="79"/>
      <c r="B196" s="80" t="s">
        <v>502</v>
      </c>
      <c r="C196" s="81" t="s">
        <v>503</v>
      </c>
      <c r="D196" s="66"/>
      <c r="E196" s="82" t="s">
        <v>504</v>
      </c>
      <c r="F196" s="45" t="s">
        <v>503</v>
      </c>
      <c r="G196" s="46" t="s">
        <v>502</v>
      </c>
      <c r="H196" s="158"/>
      <c r="I196" s="84">
        <f>VLOOKUP(C196,'[12]SP AGGREGATO € unità  '!$C$5:$ES$287,141,0)</f>
        <v>0</v>
      </c>
      <c r="J196" s="122"/>
      <c r="K196" s="86">
        <f>VLOOKUP(C196,'[12]SP AGGREGATO € unità  '!$C$5:$FA$287,149,0)</f>
        <v>0</v>
      </c>
      <c r="L196" s="122"/>
      <c r="M196" s="86">
        <f>VLOOKUP(C196,'[12]SP AGGREGATO € unità  '!$C$5:$FI$287,157,0)</f>
        <v>0</v>
      </c>
      <c r="N196" s="85"/>
      <c r="O196" s="87">
        <f t="shared" si="20"/>
        <v>0</v>
      </c>
      <c r="P196" s="122"/>
      <c r="Q196" s="84">
        <f>VLOOKUP(C196,'[12]SP AGGREGATO € unità  '!$C$5:$ES$287,143,0)</f>
        <v>0</v>
      </c>
      <c r="R196" s="122"/>
      <c r="S196" s="86">
        <f>VLOOKUP(C196,'[12]SP AGGREGATO € unità  '!$C$5:$EW$287,151,0)</f>
        <v>0</v>
      </c>
      <c r="T196" s="122"/>
      <c r="U196" s="86">
        <f>VLOOKUP(C196,'[12]SP AGGREGATO € unità  '!C193:FE475,159,0)</f>
        <v>0</v>
      </c>
      <c r="V196" s="85"/>
      <c r="W196" s="87">
        <f t="shared" si="25"/>
        <v>0</v>
      </c>
      <c r="X196" s="122"/>
      <c r="Y196" s="86">
        <f t="shared" si="26"/>
        <v>0</v>
      </c>
      <c r="Z196" s="122"/>
      <c r="AA196" s="86">
        <f t="shared" si="27"/>
        <v>0</v>
      </c>
      <c r="AB196" s="122"/>
      <c r="AC196" s="86">
        <f t="shared" si="28"/>
        <v>0</v>
      </c>
      <c r="AD196" s="85"/>
      <c r="AE196" s="87">
        <f t="shared" ref="AE196:AE259" si="29">+O196-W196</f>
        <v>0</v>
      </c>
      <c r="AG196" s="90">
        <v>0</v>
      </c>
      <c r="AI196" s="91"/>
      <c r="AK196" s="91"/>
      <c r="AL196" s="83"/>
      <c r="AM196" s="90">
        <v>0</v>
      </c>
    </row>
    <row r="197" spans="1:39" ht="11.25" customHeight="1">
      <c r="A197" s="79"/>
      <c r="B197" s="80" t="s">
        <v>505</v>
      </c>
      <c r="C197" s="81" t="s">
        <v>506</v>
      </c>
      <c r="D197" s="80"/>
      <c r="E197" s="82" t="s">
        <v>507</v>
      </c>
      <c r="F197" s="45" t="s">
        <v>506</v>
      </c>
      <c r="G197" s="46" t="s">
        <v>505</v>
      </c>
      <c r="H197" s="158"/>
      <c r="I197" s="84">
        <f>VLOOKUP(C197,'[12]SP AGGREGATO € unità  '!$C$5:$ES$287,141,0)</f>
        <v>0</v>
      </c>
      <c r="J197" s="122"/>
      <c r="K197" s="86">
        <f>VLOOKUP(C197,'[12]SP AGGREGATO € unità  '!$C$5:$FA$287,149,0)</f>
        <v>0</v>
      </c>
      <c r="L197" s="122"/>
      <c r="M197" s="86">
        <f>VLOOKUP(C197,'[12]SP AGGREGATO € unità  '!$C$5:$FI$287,157,0)</f>
        <v>0</v>
      </c>
      <c r="N197" s="85"/>
      <c r="O197" s="87">
        <f t="shared" si="20"/>
        <v>0</v>
      </c>
      <c r="P197" s="122"/>
      <c r="Q197" s="84">
        <f>VLOOKUP(C197,'[12]SP AGGREGATO € unità  '!$C$5:$ES$287,143,0)</f>
        <v>0</v>
      </c>
      <c r="R197" s="122"/>
      <c r="S197" s="86">
        <f>VLOOKUP(C197,'[12]SP AGGREGATO € unità  '!$C$5:$EW$287,151,0)</f>
        <v>0</v>
      </c>
      <c r="T197" s="122"/>
      <c r="U197" s="86">
        <f>VLOOKUP(C197,'[12]SP AGGREGATO € unità  '!C194:FE476,159,0)</f>
        <v>0</v>
      </c>
      <c r="V197" s="85"/>
      <c r="W197" s="87">
        <f t="shared" si="25"/>
        <v>0</v>
      </c>
      <c r="X197" s="122"/>
      <c r="Y197" s="86">
        <f t="shared" si="26"/>
        <v>0</v>
      </c>
      <c r="Z197" s="122"/>
      <c r="AA197" s="86">
        <f t="shared" si="27"/>
        <v>0</v>
      </c>
      <c r="AB197" s="122"/>
      <c r="AC197" s="86">
        <f t="shared" si="28"/>
        <v>0</v>
      </c>
      <c r="AD197" s="85"/>
      <c r="AE197" s="87">
        <f t="shared" si="29"/>
        <v>0</v>
      </c>
      <c r="AG197" s="90">
        <f t="shared" ref="AG197:AG260" si="30">IF(Y197=0,0,Y197/Q197)</f>
        <v>0</v>
      </c>
      <c r="AI197" s="91"/>
      <c r="AK197" s="91"/>
      <c r="AL197" s="83"/>
      <c r="AM197" s="90">
        <f t="shared" ref="AM197:AM260" si="31">IF(AE197=0,0,AE197/W197)</f>
        <v>0</v>
      </c>
    </row>
    <row r="198" spans="1:39" ht="11.25" customHeight="1">
      <c r="A198" s="79"/>
      <c r="B198" s="80" t="s">
        <v>505</v>
      </c>
      <c r="C198" s="81" t="s">
        <v>508</v>
      </c>
      <c r="D198" s="80"/>
      <c r="E198" s="82" t="s">
        <v>509</v>
      </c>
      <c r="F198" s="45" t="s">
        <v>508</v>
      </c>
      <c r="G198" s="46" t="s">
        <v>505</v>
      </c>
      <c r="H198" s="158"/>
      <c r="I198" s="84">
        <f>VLOOKUP(C198,'[12]SP AGGREGATO € unità  '!$C$5:$ES$287,141,0)</f>
        <v>0</v>
      </c>
      <c r="J198" s="122"/>
      <c r="K198" s="86">
        <f>VLOOKUP(C198,'[12]SP AGGREGATO € unità  '!$C$5:$FA$287,149,0)</f>
        <v>0</v>
      </c>
      <c r="L198" s="122"/>
      <c r="M198" s="86">
        <f>VLOOKUP(C198,'[12]SP AGGREGATO € unità  '!$C$5:$FI$287,157,0)</f>
        <v>0</v>
      </c>
      <c r="N198" s="85"/>
      <c r="O198" s="87">
        <f t="shared" si="20"/>
        <v>0</v>
      </c>
      <c r="P198" s="122"/>
      <c r="Q198" s="84">
        <f>VLOOKUP(C198,'[12]SP AGGREGATO € unità  '!$C$5:$ES$287,143,0)</f>
        <v>0</v>
      </c>
      <c r="R198" s="122"/>
      <c r="S198" s="86">
        <f>VLOOKUP(C198,'[12]SP AGGREGATO € unità  '!$C$5:$EW$287,151,0)</f>
        <v>0</v>
      </c>
      <c r="T198" s="122"/>
      <c r="U198" s="86">
        <f>VLOOKUP(C198,'[12]SP AGGREGATO € unità  '!C195:FE477,159,0)</f>
        <v>0</v>
      </c>
      <c r="V198" s="85"/>
      <c r="W198" s="87">
        <f t="shared" si="25"/>
        <v>0</v>
      </c>
      <c r="X198" s="122"/>
      <c r="Y198" s="86">
        <f t="shared" si="26"/>
        <v>0</v>
      </c>
      <c r="Z198" s="122"/>
      <c r="AA198" s="86">
        <f t="shared" si="27"/>
        <v>0</v>
      </c>
      <c r="AB198" s="122"/>
      <c r="AC198" s="86">
        <f t="shared" si="28"/>
        <v>0</v>
      </c>
      <c r="AD198" s="85"/>
      <c r="AE198" s="87">
        <f t="shared" si="29"/>
        <v>0</v>
      </c>
      <c r="AG198" s="90">
        <v>0</v>
      </c>
      <c r="AI198" s="91"/>
      <c r="AK198" s="91"/>
      <c r="AL198" s="83"/>
      <c r="AM198" s="90">
        <v>0</v>
      </c>
    </row>
    <row r="199" spans="1:39" ht="11.25" customHeight="1">
      <c r="A199" s="79"/>
      <c r="B199" s="80" t="s">
        <v>505</v>
      </c>
      <c r="C199" s="95" t="s">
        <v>510</v>
      </c>
      <c r="D199" s="80"/>
      <c r="E199" s="103" t="s">
        <v>511</v>
      </c>
      <c r="F199" s="45" t="s">
        <v>510</v>
      </c>
      <c r="G199" s="46" t="s">
        <v>505</v>
      </c>
      <c r="H199" s="158"/>
      <c r="I199" s="97">
        <f>VLOOKUP(C199,'[12]SP AGGREGATO € unità  '!$C$5:$ES$287,141,0)</f>
        <v>0</v>
      </c>
      <c r="J199" s="122"/>
      <c r="K199" s="97">
        <f>VLOOKUP(C199,'[12]SP AGGREGATO € unità  '!$C$5:$FA$287,149,0)</f>
        <v>0</v>
      </c>
      <c r="L199" s="122"/>
      <c r="M199" s="97">
        <f>VLOOKUP(C199,'[12]SP AGGREGATO € unità  '!$C$5:$FI$287,157,0)</f>
        <v>0</v>
      </c>
      <c r="N199" s="85"/>
      <c r="O199" s="98">
        <f t="shared" si="20"/>
        <v>0</v>
      </c>
      <c r="P199" s="122"/>
      <c r="Q199" s="97">
        <f>VLOOKUP(C199,'[12]SP AGGREGATO € unità  '!$C$5:$ES$287,143,0)</f>
        <v>0</v>
      </c>
      <c r="R199" s="122"/>
      <c r="S199" s="97">
        <f>VLOOKUP(C199,'[12]SP AGGREGATO € unità  '!$C$5:$EW$287,151,0)</f>
        <v>0</v>
      </c>
      <c r="T199" s="122"/>
      <c r="U199" s="86">
        <f>VLOOKUP(C199,'[12]SP AGGREGATO € unità  '!C196:FE478,159,0)</f>
        <v>0</v>
      </c>
      <c r="V199" s="85"/>
      <c r="W199" s="98">
        <f t="shared" si="25"/>
        <v>0</v>
      </c>
      <c r="X199" s="122"/>
      <c r="Y199" s="97">
        <f t="shared" si="26"/>
        <v>0</v>
      </c>
      <c r="Z199" s="122"/>
      <c r="AA199" s="97">
        <f t="shared" si="27"/>
        <v>0</v>
      </c>
      <c r="AB199" s="122"/>
      <c r="AC199" s="86">
        <f t="shared" si="28"/>
        <v>0</v>
      </c>
      <c r="AD199" s="85"/>
      <c r="AE199" s="98">
        <f t="shared" si="29"/>
        <v>0</v>
      </c>
      <c r="AG199" s="99">
        <f t="shared" si="30"/>
        <v>0</v>
      </c>
      <c r="AI199" s="91"/>
      <c r="AK199" s="91"/>
      <c r="AL199" s="83"/>
      <c r="AM199" s="99">
        <f t="shared" si="31"/>
        <v>0</v>
      </c>
    </row>
    <row r="200" spans="1:39" s="78" customFormat="1" ht="11.25" customHeight="1">
      <c r="A200" s="65"/>
      <c r="B200" s="66"/>
      <c r="C200" s="67" t="s">
        <v>512</v>
      </c>
      <c r="D200" s="66"/>
      <c r="E200" s="68" t="s">
        <v>513</v>
      </c>
      <c r="F200" s="45" t="s">
        <v>512</v>
      </c>
      <c r="G200" s="46">
        <v>0</v>
      </c>
      <c r="H200" s="154"/>
      <c r="I200" s="70">
        <f>VLOOKUP(C200,'[12]SP AGGREGATO € unità  '!$C$5:$ES$287,141,0)</f>
        <v>12500000</v>
      </c>
      <c r="J200" s="128"/>
      <c r="K200" s="72">
        <f>VLOOKUP(C200,'[12]SP AGGREGATO € unità  '!$C$5:$FA$287,149,0)</f>
        <v>0</v>
      </c>
      <c r="L200" s="128"/>
      <c r="M200" s="72">
        <f>VLOOKUP(C200,'[12]SP AGGREGATO € unità  '!$C$5:$FI$287,157,0)</f>
        <v>0</v>
      </c>
      <c r="N200" s="71"/>
      <c r="O200" s="73">
        <f t="shared" si="20"/>
        <v>12500000</v>
      </c>
      <c r="P200" s="128"/>
      <c r="Q200" s="70">
        <f>VLOOKUP(C200,'[12]SP AGGREGATO € unità  '!$C$5:$ES$287,143,0)</f>
        <v>0</v>
      </c>
      <c r="R200" s="128"/>
      <c r="S200" s="72">
        <f>VLOOKUP(C200,'[12]SP AGGREGATO € unità  '!$C$5:$EW$287,151,0)</f>
        <v>0</v>
      </c>
      <c r="T200" s="128"/>
      <c r="U200" s="86">
        <f>VLOOKUP(C200,'[12]SP AGGREGATO € unità  '!C197:FE479,159,0)</f>
        <v>0</v>
      </c>
      <c r="V200" s="71"/>
      <c r="W200" s="73">
        <f t="shared" si="25"/>
        <v>0</v>
      </c>
      <c r="X200" s="128"/>
      <c r="Y200" s="72">
        <f t="shared" si="26"/>
        <v>12500000</v>
      </c>
      <c r="Z200" s="128"/>
      <c r="AA200" s="72">
        <f t="shared" si="27"/>
        <v>0</v>
      </c>
      <c r="AB200" s="128"/>
      <c r="AC200" s="72">
        <f t="shared" si="28"/>
        <v>12500000</v>
      </c>
      <c r="AD200" s="71"/>
      <c r="AE200" s="73">
        <f t="shared" si="29"/>
        <v>12500000</v>
      </c>
      <c r="AF200" s="127"/>
      <c r="AG200" s="76" t="e">
        <f t="shared" si="30"/>
        <v>#DIV/0!</v>
      </c>
      <c r="AH200" s="127"/>
      <c r="AI200" s="77"/>
      <c r="AJ200" s="127"/>
      <c r="AK200" s="77"/>
      <c r="AL200" s="69"/>
      <c r="AM200" s="76" t="e">
        <f t="shared" si="31"/>
        <v>#DIV/0!</v>
      </c>
    </row>
    <row r="201" spans="1:39" ht="11.25" customHeight="1" outlineLevel="1">
      <c r="A201" s="79"/>
      <c r="B201" s="80" t="s">
        <v>514</v>
      </c>
      <c r="C201" s="81" t="s">
        <v>515</v>
      </c>
      <c r="D201" s="66"/>
      <c r="E201" s="82" t="s">
        <v>516</v>
      </c>
      <c r="F201" s="45" t="s">
        <v>515</v>
      </c>
      <c r="G201" s="46" t="s">
        <v>514</v>
      </c>
      <c r="H201" s="158"/>
      <c r="I201" s="84">
        <f>VLOOKUP(C201,'[12]SP AGGREGATO € unità  '!$C$5:$ES$287,141,0)</f>
        <v>0</v>
      </c>
      <c r="J201" s="122"/>
      <c r="K201" s="86">
        <f>VLOOKUP(C201,'[12]SP AGGREGATO € unità  '!$C$5:$FA$287,149,0)</f>
        <v>0</v>
      </c>
      <c r="L201" s="122"/>
      <c r="M201" s="86">
        <f>VLOOKUP(C201,'[12]SP AGGREGATO € unità  '!$C$5:$FI$287,157,0)</f>
        <v>0</v>
      </c>
      <c r="N201" s="85"/>
      <c r="O201" s="87">
        <f t="shared" ref="O201:O266" si="32">+I201+K201+M201</f>
        <v>0</v>
      </c>
      <c r="P201" s="122"/>
      <c r="Q201" s="84">
        <f>VLOOKUP(C201,'[12]SP AGGREGATO € unità  '!$C$5:$ES$287,143,0)</f>
        <v>0</v>
      </c>
      <c r="R201" s="122"/>
      <c r="S201" s="86">
        <f>VLOOKUP(C201,'[12]SP AGGREGATO € unità  '!$C$5:$EW$287,151,0)</f>
        <v>0</v>
      </c>
      <c r="T201" s="122"/>
      <c r="U201" s="86">
        <f>VLOOKUP(C201,'[12]SP AGGREGATO € unità  '!C198:FE480,159,0)</f>
        <v>0</v>
      </c>
      <c r="V201" s="85"/>
      <c r="W201" s="87">
        <f t="shared" si="25"/>
        <v>0</v>
      </c>
      <c r="X201" s="122"/>
      <c r="Y201" s="86">
        <f t="shared" si="26"/>
        <v>0</v>
      </c>
      <c r="Z201" s="122"/>
      <c r="AA201" s="86">
        <f t="shared" si="27"/>
        <v>0</v>
      </c>
      <c r="AB201" s="122"/>
      <c r="AC201" s="86">
        <f t="shared" si="28"/>
        <v>0</v>
      </c>
      <c r="AD201" s="85"/>
      <c r="AE201" s="87">
        <f t="shared" si="29"/>
        <v>0</v>
      </c>
      <c r="AG201" s="90">
        <f t="shared" si="30"/>
        <v>0</v>
      </c>
      <c r="AI201" s="91"/>
      <c r="AK201" s="91"/>
      <c r="AL201" s="83"/>
      <c r="AM201" s="90">
        <f t="shared" si="31"/>
        <v>0</v>
      </c>
    </row>
    <row r="202" spans="1:39" ht="11.25" customHeight="1" outlineLevel="1">
      <c r="A202" s="79"/>
      <c r="B202" s="80"/>
      <c r="C202" s="81" t="s">
        <v>517</v>
      </c>
      <c r="D202" s="66"/>
      <c r="E202" s="82" t="s">
        <v>518</v>
      </c>
      <c r="F202" s="45" t="s">
        <v>517</v>
      </c>
      <c r="G202" s="46" t="s">
        <v>355</v>
      </c>
      <c r="H202" s="158"/>
      <c r="I202" s="84">
        <f>VLOOKUP(C202,'[12]SP AGGREGATO € unità  '!$C$5:$ES$287,141,0)</f>
        <v>0</v>
      </c>
      <c r="J202" s="122"/>
      <c r="K202" s="86">
        <f>VLOOKUP(C202,'[12]SP AGGREGATO € unità  '!$C$5:$FA$287,149,0)</f>
        <v>0</v>
      </c>
      <c r="L202" s="122"/>
      <c r="M202" s="86">
        <f>VLOOKUP(C202,'[12]SP AGGREGATO € unità  '!$C$5:$FI$287,157,0)</f>
        <v>0</v>
      </c>
      <c r="N202" s="85"/>
      <c r="O202" s="87">
        <f t="shared" si="32"/>
        <v>0</v>
      </c>
      <c r="P202" s="122"/>
      <c r="Q202" s="84">
        <f>VLOOKUP(C202,'[12]SP AGGREGATO € unità  '!$C$5:$ES$287,143,0)</f>
        <v>0</v>
      </c>
      <c r="R202" s="122"/>
      <c r="S202" s="86">
        <f>VLOOKUP(C202,'[12]SP AGGREGATO € unità  '!$C$5:$EW$287,151,0)</f>
        <v>0</v>
      </c>
      <c r="T202" s="122"/>
      <c r="U202" s="86">
        <f>VLOOKUP(C202,'[12]SP AGGREGATO € unità  '!C199:FE481,159,0)</f>
        <v>0</v>
      </c>
      <c r="V202" s="85"/>
      <c r="W202" s="87">
        <f t="shared" si="25"/>
        <v>0</v>
      </c>
      <c r="X202" s="122"/>
      <c r="Y202" s="86">
        <f t="shared" si="26"/>
        <v>0</v>
      </c>
      <c r="Z202" s="122"/>
      <c r="AA202" s="86">
        <f t="shared" si="27"/>
        <v>0</v>
      </c>
      <c r="AB202" s="122"/>
      <c r="AC202" s="86">
        <f t="shared" si="28"/>
        <v>0</v>
      </c>
      <c r="AD202" s="85"/>
      <c r="AE202" s="87">
        <f t="shared" si="29"/>
        <v>0</v>
      </c>
      <c r="AG202" s="90">
        <f t="shared" si="30"/>
        <v>0</v>
      </c>
      <c r="AI202" s="91"/>
      <c r="AK202" s="91"/>
      <c r="AL202" s="83"/>
      <c r="AM202" s="90">
        <f t="shared" si="31"/>
        <v>0</v>
      </c>
    </row>
    <row r="203" spans="1:39" ht="11.25" customHeight="1" outlineLevel="1">
      <c r="A203" s="79"/>
      <c r="B203" s="80" t="s">
        <v>519</v>
      </c>
      <c r="C203" s="81" t="s">
        <v>520</v>
      </c>
      <c r="D203" s="80"/>
      <c r="E203" s="82" t="s">
        <v>521</v>
      </c>
      <c r="F203" s="45" t="s">
        <v>520</v>
      </c>
      <c r="G203" s="46" t="s">
        <v>519</v>
      </c>
      <c r="H203" s="158"/>
      <c r="I203" s="84">
        <f>VLOOKUP(C203,'[12]SP AGGREGATO € unità  '!$C$5:$ES$287,141,0)</f>
        <v>12500000</v>
      </c>
      <c r="J203" s="122"/>
      <c r="K203" s="86">
        <f>VLOOKUP(C203,'[12]SP AGGREGATO € unità  '!$C$5:$FA$287,149,0)</f>
        <v>0</v>
      </c>
      <c r="L203" s="122"/>
      <c r="M203" s="86">
        <f>VLOOKUP(C203,'[12]SP AGGREGATO € unità  '!$C$5:$FI$287,157,0)</f>
        <v>0</v>
      </c>
      <c r="N203" s="85"/>
      <c r="O203" s="87">
        <f t="shared" si="32"/>
        <v>12500000</v>
      </c>
      <c r="P203" s="122"/>
      <c r="Q203" s="84">
        <f>VLOOKUP(C203,'[12]SP AGGREGATO € unità  '!$C$5:$ES$287,143,0)</f>
        <v>0</v>
      </c>
      <c r="R203" s="122"/>
      <c r="S203" s="86">
        <f>VLOOKUP(C203,'[12]SP AGGREGATO € unità  '!$C$5:$EW$287,151,0)</f>
        <v>0</v>
      </c>
      <c r="T203" s="122"/>
      <c r="U203" s="86">
        <f>VLOOKUP(C203,'[12]SP AGGREGATO € unità  '!C200:FE482,159,0)</f>
        <v>0</v>
      </c>
      <c r="V203" s="85"/>
      <c r="W203" s="87">
        <f t="shared" si="25"/>
        <v>0</v>
      </c>
      <c r="X203" s="122"/>
      <c r="Y203" s="86">
        <f t="shared" si="26"/>
        <v>12500000</v>
      </c>
      <c r="Z203" s="122"/>
      <c r="AA203" s="86">
        <f t="shared" si="27"/>
        <v>0</v>
      </c>
      <c r="AB203" s="122"/>
      <c r="AC203" s="86">
        <f t="shared" si="28"/>
        <v>12500000</v>
      </c>
      <c r="AD203" s="85"/>
      <c r="AE203" s="87">
        <f t="shared" si="29"/>
        <v>12500000</v>
      </c>
      <c r="AG203" s="90" t="e">
        <f t="shared" si="30"/>
        <v>#DIV/0!</v>
      </c>
      <c r="AI203" s="91"/>
      <c r="AK203" s="91"/>
      <c r="AL203" s="83"/>
      <c r="AM203" s="90" t="e">
        <f t="shared" si="31"/>
        <v>#DIV/0!</v>
      </c>
    </row>
    <row r="204" spans="1:39" s="78" customFormat="1" ht="11.25" customHeight="1" outlineLevel="1">
      <c r="A204" s="65"/>
      <c r="B204" s="66" t="s">
        <v>522</v>
      </c>
      <c r="C204" s="67" t="s">
        <v>523</v>
      </c>
      <c r="D204" s="66"/>
      <c r="E204" s="68" t="s">
        <v>524</v>
      </c>
      <c r="F204" s="45" t="s">
        <v>523</v>
      </c>
      <c r="G204" s="46" t="s">
        <v>522</v>
      </c>
      <c r="H204" s="154"/>
      <c r="I204" s="70">
        <f>VLOOKUP(C204,'[12]SP AGGREGATO € unità  '!$C$5:$ES$287,141,0)</f>
        <v>-260442858.80000001</v>
      </c>
      <c r="J204" s="128"/>
      <c r="K204" s="72">
        <f>VLOOKUP(C204,'[12]SP AGGREGATO € unità  '!$C$5:$FA$287,149,0)</f>
        <v>38372000</v>
      </c>
      <c r="L204" s="128"/>
      <c r="M204" s="72">
        <f>VLOOKUP(C204,'[12]SP AGGREGATO € unità  '!$C$5:$FI$287,157,0)</f>
        <v>0</v>
      </c>
      <c r="N204" s="71"/>
      <c r="O204" s="73">
        <f t="shared" si="32"/>
        <v>-222070858.80000001</v>
      </c>
      <c r="P204" s="128"/>
      <c r="Q204" s="70">
        <f>VLOOKUP(C204,'[12]SP AGGREGATO € unità  '!$C$5:$ES$287,143,0)</f>
        <v>-261549718.88999999</v>
      </c>
      <c r="R204" s="128"/>
      <c r="S204" s="72">
        <f>VLOOKUP(C204,'[12]SP AGGREGATO € unità  '!$C$5:$EW$287,151,0)</f>
        <v>17892000</v>
      </c>
      <c r="T204" s="128"/>
      <c r="U204" s="86">
        <f>VLOOKUP(C204,'[12]SP AGGREGATO € unità  '!C201:FE483,159,0)</f>
        <v>0</v>
      </c>
      <c r="V204" s="71"/>
      <c r="W204" s="73">
        <f t="shared" si="25"/>
        <v>-243657718.88999999</v>
      </c>
      <c r="X204" s="128"/>
      <c r="Y204" s="72">
        <f t="shared" si="26"/>
        <v>1106860.0899999738</v>
      </c>
      <c r="Z204" s="128"/>
      <c r="AA204" s="72">
        <f t="shared" si="27"/>
        <v>20480000</v>
      </c>
      <c r="AB204" s="128"/>
      <c r="AC204" s="72">
        <f t="shared" si="28"/>
        <v>-19373139.910000026</v>
      </c>
      <c r="AD204" s="71"/>
      <c r="AE204" s="73">
        <f t="shared" si="29"/>
        <v>21586860.089999974</v>
      </c>
      <c r="AF204" s="127"/>
      <c r="AG204" s="76">
        <f t="shared" si="30"/>
        <v>-4.231929954646543E-3</v>
      </c>
      <c r="AH204" s="127"/>
      <c r="AI204" s="77"/>
      <c r="AJ204" s="127"/>
      <c r="AK204" s="77"/>
      <c r="AL204" s="69"/>
      <c r="AM204" s="76">
        <f t="shared" si="31"/>
        <v>-8.859501840672418E-2</v>
      </c>
    </row>
    <row r="205" spans="1:39" s="78" customFormat="1" ht="11.25" customHeight="1" outlineLevel="1">
      <c r="A205" s="65"/>
      <c r="B205" s="66" t="s">
        <v>525</v>
      </c>
      <c r="C205" s="152" t="s">
        <v>526</v>
      </c>
      <c r="D205" s="66"/>
      <c r="E205" s="159" t="s">
        <v>527</v>
      </c>
      <c r="F205" s="160" t="s">
        <v>526</v>
      </c>
      <c r="G205" s="161" t="s">
        <v>525</v>
      </c>
      <c r="H205" s="154"/>
      <c r="I205" s="155">
        <f>VLOOKUP(C205,'[12]SP AGGREGATO € unità  '!$C$5:$ES$287,141,0)</f>
        <v>-44815001.399999999</v>
      </c>
      <c r="J205" s="128"/>
      <c r="K205" s="155">
        <f>VLOOKUP(C205,'[12]SP AGGREGATO € unità  '!$C$5:$FA$287,149,0)</f>
        <v>12675814</v>
      </c>
      <c r="L205" s="128"/>
      <c r="M205" s="155">
        <f>VLOOKUP(C205,'[12]SP AGGREGATO € unità  '!$C$5:$FI$287,157,0)</f>
        <v>0</v>
      </c>
      <c r="N205" s="71"/>
      <c r="O205" s="156">
        <f t="shared" si="32"/>
        <v>-32139187.399999999</v>
      </c>
      <c r="P205" s="128"/>
      <c r="Q205" s="155">
        <f>VLOOKUP(C205,'[12]SP AGGREGATO € unità  '!$C$5:$ES$287,143,0)</f>
        <v>-53431561.390000202</v>
      </c>
      <c r="R205" s="128"/>
      <c r="S205" s="155">
        <f>VLOOKUP(C205,'[12]SP AGGREGATO € unità  '!$C$5:$EW$287,151,0)</f>
        <v>20480000</v>
      </c>
      <c r="T205" s="128"/>
      <c r="U205" s="86">
        <f>VLOOKUP(C205,'[12]SP AGGREGATO € unità  '!C202:FE484,159,0)</f>
        <v>0</v>
      </c>
      <c r="V205" s="71"/>
      <c r="W205" s="156">
        <f>+Q205+S205+U205</f>
        <v>-32951561.390000202</v>
      </c>
      <c r="X205" s="128"/>
      <c r="Y205" s="155">
        <f t="shared" si="26"/>
        <v>8616559.9900002033</v>
      </c>
      <c r="Z205" s="128"/>
      <c r="AA205" s="155">
        <f t="shared" si="27"/>
        <v>-7804186</v>
      </c>
      <c r="AB205" s="128"/>
      <c r="AC205" s="72">
        <f t="shared" si="28"/>
        <v>16420745.990000203</v>
      </c>
      <c r="AD205" s="71"/>
      <c r="AE205" s="156">
        <f t="shared" si="29"/>
        <v>812373.99000020325</v>
      </c>
      <c r="AF205" s="127"/>
      <c r="AG205" s="157">
        <f t="shared" si="30"/>
        <v>-0.16126348857948228</v>
      </c>
      <c r="AH205" s="127"/>
      <c r="AI205" s="77"/>
      <c r="AJ205" s="127"/>
      <c r="AK205" s="77"/>
      <c r="AL205" s="69"/>
      <c r="AM205" s="157">
        <f t="shared" si="31"/>
        <v>-2.4653581066623874E-2</v>
      </c>
    </row>
    <row r="206" spans="1:39" s="151" customFormat="1" ht="11.25" customHeight="1" outlineLevel="1">
      <c r="A206" s="106"/>
      <c r="B206" s="43"/>
      <c r="C206" s="107" t="s">
        <v>528</v>
      </c>
      <c r="D206" s="43"/>
      <c r="E206" s="44" t="s">
        <v>529</v>
      </c>
      <c r="F206" s="45" t="s">
        <v>528</v>
      </c>
      <c r="G206" s="46">
        <v>0</v>
      </c>
      <c r="H206" s="162"/>
      <c r="I206" s="61">
        <f>VLOOKUP(C206,'[12]SP AGGREGATO € unità  '!$C$5:$ES$287,141,0)</f>
        <v>13863871.510000002</v>
      </c>
      <c r="J206" s="131"/>
      <c r="K206" s="61">
        <f>VLOOKUP(C206,'[12]SP AGGREGATO € unità  '!$C$5:$FA$287,149,0)</f>
        <v>71394205.719999999</v>
      </c>
      <c r="L206" s="131"/>
      <c r="M206" s="61">
        <f>VLOOKUP(C206,'[12]SP AGGREGATO € unità  '!$C$5:$FI$287,157,0)</f>
        <v>0</v>
      </c>
      <c r="N206" s="49"/>
      <c r="O206" s="62">
        <f t="shared" si="32"/>
        <v>85258077.230000004</v>
      </c>
      <c r="P206" s="131"/>
      <c r="Q206" s="61">
        <f>VLOOKUP(C206,'[12]SP AGGREGATO € unità  '!$C$5:$ES$287,143,0)</f>
        <v>7359628.0599999996</v>
      </c>
      <c r="R206" s="131"/>
      <c r="S206" s="61">
        <f>VLOOKUP(C206,'[12]SP AGGREGATO € unità  '!$C$5:$EW$287,151,0)</f>
        <v>42869000</v>
      </c>
      <c r="T206" s="131"/>
      <c r="U206" s="86">
        <f>VLOOKUP(C206,'[12]SP AGGREGATO € unità  '!C203:FE485,159,0)</f>
        <v>0</v>
      </c>
      <c r="V206" s="49"/>
      <c r="W206" s="62">
        <f t="shared" si="25"/>
        <v>50228628.060000002</v>
      </c>
      <c r="X206" s="131"/>
      <c r="Y206" s="61">
        <f t="shared" si="26"/>
        <v>6504243.450000002</v>
      </c>
      <c r="Z206" s="131"/>
      <c r="AA206" s="61">
        <f t="shared" si="27"/>
        <v>28525205.719999999</v>
      </c>
      <c r="AB206" s="131"/>
      <c r="AC206" s="61">
        <f t="shared" si="28"/>
        <v>-22020962.269999996</v>
      </c>
      <c r="AD206" s="49"/>
      <c r="AE206" s="62">
        <f t="shared" si="29"/>
        <v>35029449.170000002</v>
      </c>
      <c r="AF206" s="130"/>
      <c r="AG206" s="109">
        <f t="shared" si="30"/>
        <v>0.88377339139608668</v>
      </c>
      <c r="AH206" s="130"/>
      <c r="AI206" s="64"/>
      <c r="AJ206" s="130"/>
      <c r="AK206" s="64"/>
      <c r="AL206" s="47"/>
      <c r="AM206" s="109">
        <f t="shared" si="31"/>
        <v>0.6974000788585345</v>
      </c>
    </row>
    <row r="207" spans="1:39" s="151" customFormat="1" ht="11.25" customHeight="1" outlineLevel="1">
      <c r="A207" s="106"/>
      <c r="B207" s="43"/>
      <c r="C207" s="57"/>
      <c r="D207" s="43"/>
      <c r="E207" s="58" t="s">
        <v>13</v>
      </c>
      <c r="F207" s="45"/>
      <c r="G207" s="46"/>
      <c r="H207" s="162"/>
      <c r="I207" s="59"/>
      <c r="J207" s="131"/>
      <c r="K207" s="60"/>
      <c r="L207" s="131"/>
      <c r="M207" s="61"/>
      <c r="N207" s="49"/>
      <c r="O207" s="62"/>
      <c r="P207" s="131"/>
      <c r="Q207" s="59"/>
      <c r="R207" s="131"/>
      <c r="S207" s="60"/>
      <c r="T207" s="131"/>
      <c r="U207" s="61"/>
      <c r="V207" s="49"/>
      <c r="W207" s="62"/>
      <c r="X207" s="131"/>
      <c r="Y207" s="60"/>
      <c r="Z207" s="131"/>
      <c r="AA207" s="60"/>
      <c r="AB207" s="131"/>
      <c r="AC207" s="61"/>
      <c r="AD207" s="49"/>
      <c r="AE207" s="62"/>
      <c r="AF207" s="130"/>
      <c r="AG207" s="63"/>
      <c r="AH207" s="130"/>
      <c r="AI207" s="64"/>
      <c r="AJ207" s="130"/>
      <c r="AK207" s="64"/>
      <c r="AL207" s="47"/>
      <c r="AM207" s="63"/>
    </row>
    <row r="208" spans="1:39" s="78" customFormat="1" ht="11.25" customHeight="1" outlineLevel="1">
      <c r="A208" s="65"/>
      <c r="B208" s="66" t="s">
        <v>530</v>
      </c>
      <c r="C208" s="67" t="s">
        <v>531</v>
      </c>
      <c r="D208" s="66"/>
      <c r="E208" s="68" t="s">
        <v>532</v>
      </c>
      <c r="F208" s="45" t="s">
        <v>531</v>
      </c>
      <c r="G208" s="46" t="s">
        <v>530</v>
      </c>
      <c r="H208" s="154"/>
      <c r="I208" s="70">
        <f>VLOOKUP(C208,'[12]SP AGGREGATO € unità  '!$C$5:$ES$287,141,0)</f>
        <v>0</v>
      </c>
      <c r="J208" s="128"/>
      <c r="K208" s="72">
        <f>VLOOKUP(C208,'[12]SP AGGREGATO € unità  '!$C$5:$FA$287,149,0)</f>
        <v>0</v>
      </c>
      <c r="L208" s="128"/>
      <c r="M208" s="72">
        <f>VLOOKUP(C208,'[12]SP AGGREGATO € unità  '!$C$5:$FI$287,157,0)</f>
        <v>0</v>
      </c>
      <c r="N208" s="71"/>
      <c r="O208" s="73">
        <f t="shared" si="32"/>
        <v>0</v>
      </c>
      <c r="P208" s="128"/>
      <c r="Q208" s="70">
        <f>VLOOKUP(C208,'[12]SP AGGREGATO € unità  '!$C$5:$ES$287,143,0)</f>
        <v>0</v>
      </c>
      <c r="R208" s="128"/>
      <c r="S208" s="72">
        <f>VLOOKUP(C208,'[12]SP AGGREGATO € unità  '!$C$5:$EW$287,151,0)</f>
        <v>0</v>
      </c>
      <c r="T208" s="128"/>
      <c r="U208" s="86">
        <f>VLOOKUP(C208,'[12]SP AGGREGATO € unità  '!C204:FE486,159,0)</f>
        <v>0</v>
      </c>
      <c r="V208" s="71"/>
      <c r="W208" s="73">
        <f t="shared" si="25"/>
        <v>0</v>
      </c>
      <c r="X208" s="128"/>
      <c r="Y208" s="72">
        <f t="shared" si="26"/>
        <v>0</v>
      </c>
      <c r="Z208" s="128"/>
      <c r="AA208" s="72">
        <f t="shared" si="27"/>
        <v>0</v>
      </c>
      <c r="AB208" s="128"/>
      <c r="AC208" s="72">
        <f t="shared" si="28"/>
        <v>0</v>
      </c>
      <c r="AD208" s="71"/>
      <c r="AE208" s="73">
        <f t="shared" si="29"/>
        <v>0</v>
      </c>
      <c r="AF208" s="127"/>
      <c r="AG208" s="76">
        <f t="shared" si="30"/>
        <v>0</v>
      </c>
      <c r="AH208" s="127"/>
      <c r="AI208" s="77"/>
      <c r="AJ208" s="127"/>
      <c r="AK208" s="77"/>
      <c r="AL208" s="69"/>
      <c r="AM208" s="76">
        <f t="shared" si="31"/>
        <v>0</v>
      </c>
    </row>
    <row r="209" spans="1:39" s="78" customFormat="1" ht="11.25" customHeight="1" outlineLevel="1">
      <c r="A209" s="65"/>
      <c r="B209" s="66"/>
      <c r="C209" s="67" t="s">
        <v>533</v>
      </c>
      <c r="D209" s="66"/>
      <c r="E209" s="68" t="s">
        <v>534</v>
      </c>
      <c r="F209" s="45" t="s">
        <v>533</v>
      </c>
      <c r="G209" s="46">
        <v>0</v>
      </c>
      <c r="H209" s="154"/>
      <c r="I209" s="70">
        <f>VLOOKUP(C209,'[12]SP AGGREGATO € unità  '!$C$5:$ES$287,141,0)</f>
        <v>2429514</v>
      </c>
      <c r="J209" s="128"/>
      <c r="K209" s="72">
        <f>VLOOKUP(C209,'[12]SP AGGREGATO € unità  '!$C$5:$FA$287,149,0)</f>
        <v>39376755</v>
      </c>
      <c r="L209" s="128"/>
      <c r="M209" s="72">
        <f>VLOOKUP(C209,'[12]SP AGGREGATO € unità  '!$C$5:$FI$287,157,0)</f>
        <v>0</v>
      </c>
      <c r="N209" s="71"/>
      <c r="O209" s="73">
        <f t="shared" si="32"/>
        <v>41806269</v>
      </c>
      <c r="P209" s="128"/>
      <c r="Q209" s="70">
        <f>VLOOKUP(C209,'[12]SP AGGREGATO € unità  '!$C$5:$ES$287,143,0)</f>
        <v>2429514</v>
      </c>
      <c r="R209" s="128"/>
      <c r="S209" s="72">
        <f>VLOOKUP(C209,'[12]SP AGGREGATO € unità  '!$C$5:$EW$287,151,0)</f>
        <v>42869000</v>
      </c>
      <c r="T209" s="128"/>
      <c r="U209" s="86">
        <f>VLOOKUP(C209,'[12]SP AGGREGATO € unità  '!C205:FE487,159,0)</f>
        <v>0</v>
      </c>
      <c r="V209" s="71"/>
      <c r="W209" s="73">
        <f t="shared" si="25"/>
        <v>45298514</v>
      </c>
      <c r="X209" s="128"/>
      <c r="Y209" s="72">
        <f t="shared" si="26"/>
        <v>0</v>
      </c>
      <c r="Z209" s="128"/>
      <c r="AA209" s="72">
        <f t="shared" si="27"/>
        <v>-3492245</v>
      </c>
      <c r="AB209" s="128"/>
      <c r="AC209" s="72">
        <f t="shared" si="28"/>
        <v>3492245</v>
      </c>
      <c r="AD209" s="71"/>
      <c r="AE209" s="73">
        <f t="shared" si="29"/>
        <v>-3492245</v>
      </c>
      <c r="AF209" s="127"/>
      <c r="AG209" s="76">
        <f t="shared" si="30"/>
        <v>0</v>
      </c>
      <c r="AH209" s="127"/>
      <c r="AI209" s="77"/>
      <c r="AJ209" s="127"/>
      <c r="AK209" s="77"/>
      <c r="AL209" s="69"/>
      <c r="AM209" s="76">
        <f t="shared" si="31"/>
        <v>-7.7094030060235533E-2</v>
      </c>
    </row>
    <row r="210" spans="1:39" ht="11.25" customHeight="1" outlineLevel="1">
      <c r="A210" s="79"/>
      <c r="B210" s="80" t="s">
        <v>535</v>
      </c>
      <c r="C210" s="81" t="s">
        <v>536</v>
      </c>
      <c r="D210" s="80"/>
      <c r="E210" s="82" t="s">
        <v>537</v>
      </c>
      <c r="F210" s="45" t="s">
        <v>536</v>
      </c>
      <c r="G210" s="46" t="s">
        <v>535</v>
      </c>
      <c r="H210" s="158"/>
      <c r="I210" s="84">
        <f>VLOOKUP(C210,'[12]SP AGGREGATO € unità  '!$C$5:$ES$287,141,0)</f>
        <v>0</v>
      </c>
      <c r="J210" s="122"/>
      <c r="K210" s="86">
        <f>VLOOKUP(C210,'[12]SP AGGREGATO € unità  '!$C$5:$FA$287,149,0)</f>
        <v>0</v>
      </c>
      <c r="L210" s="122"/>
      <c r="M210" s="86">
        <f>VLOOKUP(C210,'[12]SP AGGREGATO € unità  '!$C$5:$FI$287,157,0)</f>
        <v>0</v>
      </c>
      <c r="N210" s="85"/>
      <c r="O210" s="87">
        <f t="shared" si="32"/>
        <v>0</v>
      </c>
      <c r="P210" s="122"/>
      <c r="Q210" s="84">
        <f>VLOOKUP(C210,'[12]SP AGGREGATO € unità  '!$C$5:$ES$287,143,0)</f>
        <v>0</v>
      </c>
      <c r="R210" s="122"/>
      <c r="S210" s="86">
        <f>VLOOKUP(C210,'[12]SP AGGREGATO € unità  '!$C$5:$EW$287,151,0)</f>
        <v>0</v>
      </c>
      <c r="T210" s="122"/>
      <c r="U210" s="86">
        <f>VLOOKUP(C210,'[12]SP AGGREGATO € unità  '!C206:FE488,159,0)</f>
        <v>0</v>
      </c>
      <c r="V210" s="85"/>
      <c r="W210" s="87">
        <f t="shared" si="25"/>
        <v>0</v>
      </c>
      <c r="X210" s="122"/>
      <c r="Y210" s="86">
        <f t="shared" si="26"/>
        <v>0</v>
      </c>
      <c r="Z210" s="122"/>
      <c r="AA210" s="86">
        <f t="shared" si="27"/>
        <v>0</v>
      </c>
      <c r="AB210" s="122"/>
      <c r="AC210" s="86">
        <f t="shared" si="28"/>
        <v>0</v>
      </c>
      <c r="AD210" s="85"/>
      <c r="AE210" s="87">
        <f t="shared" si="29"/>
        <v>0</v>
      </c>
      <c r="AG210" s="90">
        <v>0</v>
      </c>
      <c r="AI210" s="91"/>
      <c r="AK210" s="91"/>
      <c r="AL210" s="83"/>
      <c r="AM210" s="90">
        <v>0</v>
      </c>
    </row>
    <row r="211" spans="1:39" ht="11.25" customHeight="1">
      <c r="A211" s="79"/>
      <c r="B211" s="80" t="s">
        <v>535</v>
      </c>
      <c r="C211" s="81" t="s">
        <v>538</v>
      </c>
      <c r="D211" s="80"/>
      <c r="E211" s="82" t="s">
        <v>539</v>
      </c>
      <c r="F211" s="45" t="s">
        <v>538</v>
      </c>
      <c r="G211" s="46" t="s">
        <v>535</v>
      </c>
      <c r="H211" s="158"/>
      <c r="I211" s="84">
        <f>VLOOKUP(C211,'[12]SP AGGREGATO € unità  '!$C$5:$ES$287,141,0)</f>
        <v>0</v>
      </c>
      <c r="J211" s="122"/>
      <c r="K211" s="86">
        <f>VLOOKUP(C211,'[12]SP AGGREGATO € unità  '!$C$5:$FA$287,149,0)</f>
        <v>0</v>
      </c>
      <c r="L211" s="122"/>
      <c r="M211" s="86">
        <f>VLOOKUP(C211,'[12]SP AGGREGATO € unità  '!$C$5:$FI$287,157,0)</f>
        <v>0</v>
      </c>
      <c r="N211" s="85"/>
      <c r="O211" s="87">
        <f t="shared" si="32"/>
        <v>0</v>
      </c>
      <c r="P211" s="122"/>
      <c r="Q211" s="84">
        <f>VLOOKUP(C211,'[12]SP AGGREGATO € unità  '!$C$5:$ES$287,143,0)</f>
        <v>0</v>
      </c>
      <c r="R211" s="122"/>
      <c r="S211" s="86">
        <f>VLOOKUP(C211,'[12]SP AGGREGATO € unità  '!$C$5:$EW$287,151,0)</f>
        <v>0</v>
      </c>
      <c r="T211" s="122"/>
      <c r="U211" s="86">
        <f>VLOOKUP(C211,'[12]SP AGGREGATO € unità  '!C207:FE489,159,0)</f>
        <v>0</v>
      </c>
      <c r="V211" s="85"/>
      <c r="W211" s="87">
        <f t="shared" si="25"/>
        <v>0</v>
      </c>
      <c r="X211" s="122"/>
      <c r="Y211" s="86">
        <f t="shared" si="26"/>
        <v>0</v>
      </c>
      <c r="Z211" s="122"/>
      <c r="AA211" s="86">
        <f t="shared" si="27"/>
        <v>0</v>
      </c>
      <c r="AB211" s="122"/>
      <c r="AC211" s="86">
        <f t="shared" si="28"/>
        <v>0</v>
      </c>
      <c r="AD211" s="85"/>
      <c r="AE211" s="87">
        <f t="shared" si="29"/>
        <v>0</v>
      </c>
      <c r="AG211" s="90">
        <v>0</v>
      </c>
      <c r="AI211" s="91"/>
      <c r="AK211" s="91"/>
      <c r="AL211" s="83"/>
      <c r="AM211" s="90">
        <v>0</v>
      </c>
    </row>
    <row r="212" spans="1:39" ht="11.25" customHeight="1" outlineLevel="1">
      <c r="A212" s="79"/>
      <c r="B212" s="80" t="s">
        <v>535</v>
      </c>
      <c r="C212" s="81" t="s">
        <v>540</v>
      </c>
      <c r="D212" s="80"/>
      <c r="E212" s="82" t="s">
        <v>541</v>
      </c>
      <c r="F212" s="45" t="s">
        <v>540</v>
      </c>
      <c r="G212" s="46" t="s">
        <v>535</v>
      </c>
      <c r="H212" s="158"/>
      <c r="I212" s="84">
        <f>VLOOKUP(C212,'[12]SP AGGREGATO € unità  '!$C$5:$ES$287,141,0)</f>
        <v>0</v>
      </c>
      <c r="J212" s="122"/>
      <c r="K212" s="86">
        <f>VLOOKUP(C212,'[12]SP AGGREGATO € unità  '!$C$5:$FA$287,149,0)</f>
        <v>30499000</v>
      </c>
      <c r="L212" s="122"/>
      <c r="M212" s="86">
        <f>VLOOKUP(C212,'[12]SP AGGREGATO € unità  '!$C$5:$FI$287,157,0)</f>
        <v>0</v>
      </c>
      <c r="N212" s="85"/>
      <c r="O212" s="87">
        <f t="shared" si="32"/>
        <v>30499000</v>
      </c>
      <c r="P212" s="122"/>
      <c r="Q212" s="84">
        <f>VLOOKUP(C212,'[12]SP AGGREGATO € unità  '!$C$5:$ES$287,143,0)</f>
        <v>0</v>
      </c>
      <c r="R212" s="122"/>
      <c r="S212" s="86">
        <f>VLOOKUP(C212,'[12]SP AGGREGATO € unità  '!$C$5:$EW$287,151,0)</f>
        <v>30499000</v>
      </c>
      <c r="T212" s="122"/>
      <c r="U212" s="86">
        <f>VLOOKUP(C212,'[12]SP AGGREGATO € unità  '!C208:FE490,159,0)</f>
        <v>0</v>
      </c>
      <c r="V212" s="85"/>
      <c r="W212" s="87">
        <f t="shared" si="25"/>
        <v>30499000</v>
      </c>
      <c r="X212" s="122"/>
      <c r="Y212" s="86">
        <f t="shared" si="26"/>
        <v>0</v>
      </c>
      <c r="Z212" s="122"/>
      <c r="AA212" s="86">
        <f t="shared" si="27"/>
        <v>0</v>
      </c>
      <c r="AB212" s="122"/>
      <c r="AC212" s="86">
        <f t="shared" si="28"/>
        <v>0</v>
      </c>
      <c r="AD212" s="85"/>
      <c r="AE212" s="87">
        <f t="shared" si="29"/>
        <v>0</v>
      </c>
      <c r="AG212" s="90">
        <v>0</v>
      </c>
      <c r="AI212" s="91"/>
      <c r="AK212" s="91"/>
      <c r="AL212" s="83"/>
      <c r="AM212" s="90">
        <v>0</v>
      </c>
    </row>
    <row r="213" spans="1:39" ht="11.25" customHeight="1" outlineLevel="1">
      <c r="A213" s="79"/>
      <c r="B213" s="80" t="s">
        <v>535</v>
      </c>
      <c r="C213" s="81" t="s">
        <v>542</v>
      </c>
      <c r="D213" s="66"/>
      <c r="E213" s="82" t="s">
        <v>543</v>
      </c>
      <c r="F213" s="45" t="s">
        <v>542</v>
      </c>
      <c r="G213" s="46" t="s">
        <v>535</v>
      </c>
      <c r="H213" s="158"/>
      <c r="I213" s="84">
        <f>VLOOKUP(C213,'[12]SP AGGREGATO € unità  '!$C$5:$ES$287,141,0)</f>
        <v>0</v>
      </c>
      <c r="J213" s="122"/>
      <c r="K213" s="86">
        <f>VLOOKUP(C213,'[12]SP AGGREGATO € unità  '!$C$5:$FA$287,149,0)</f>
        <v>0</v>
      </c>
      <c r="L213" s="122"/>
      <c r="M213" s="86">
        <f>VLOOKUP(C213,'[12]SP AGGREGATO € unità  '!$C$5:$FI$287,157,0)</f>
        <v>0</v>
      </c>
      <c r="N213" s="85"/>
      <c r="O213" s="87">
        <f t="shared" si="32"/>
        <v>0</v>
      </c>
      <c r="P213" s="122"/>
      <c r="Q213" s="84">
        <f>VLOOKUP(C213,'[12]SP AGGREGATO € unità  '!$C$5:$ES$287,143,0)</f>
        <v>0</v>
      </c>
      <c r="R213" s="122"/>
      <c r="S213" s="86">
        <f>VLOOKUP(C213,'[12]SP AGGREGATO € unità  '!$C$5:$EW$287,151,0)</f>
        <v>0</v>
      </c>
      <c r="T213" s="122"/>
      <c r="U213" s="86">
        <f>VLOOKUP(C213,'[12]SP AGGREGATO € unità  '!C209:FE491,159,0)</f>
        <v>0</v>
      </c>
      <c r="V213" s="85"/>
      <c r="W213" s="87">
        <f t="shared" si="25"/>
        <v>0</v>
      </c>
      <c r="X213" s="122"/>
      <c r="Y213" s="86">
        <f t="shared" si="26"/>
        <v>0</v>
      </c>
      <c r="Z213" s="122"/>
      <c r="AA213" s="86">
        <f t="shared" si="27"/>
        <v>0</v>
      </c>
      <c r="AB213" s="122"/>
      <c r="AC213" s="86">
        <f t="shared" si="28"/>
        <v>0</v>
      </c>
      <c r="AD213" s="85"/>
      <c r="AE213" s="87">
        <f t="shared" si="29"/>
        <v>0</v>
      </c>
      <c r="AG213" s="90">
        <v>0</v>
      </c>
      <c r="AI213" s="91"/>
      <c r="AK213" s="91"/>
      <c r="AL213" s="83"/>
      <c r="AM213" s="90">
        <v>0</v>
      </c>
    </row>
    <row r="214" spans="1:39" ht="11.25" customHeight="1" outlineLevel="1">
      <c r="A214" s="65"/>
      <c r="B214" s="80" t="s">
        <v>535</v>
      </c>
      <c r="C214" s="95" t="s">
        <v>544</v>
      </c>
      <c r="D214" s="66"/>
      <c r="E214" s="103" t="s">
        <v>545</v>
      </c>
      <c r="F214" s="45" t="s">
        <v>544</v>
      </c>
      <c r="G214" s="46" t="s">
        <v>535</v>
      </c>
      <c r="H214" s="158"/>
      <c r="I214" s="97">
        <f>VLOOKUP(C214,'[12]SP AGGREGATO € unità  '!$C$5:$ES$287,141,0)</f>
        <v>2429514</v>
      </c>
      <c r="J214" s="122"/>
      <c r="K214" s="97">
        <f>VLOOKUP(C214,'[12]SP AGGREGATO € unità  '!$C$5:$FA$287,149,0)</f>
        <v>8877755</v>
      </c>
      <c r="L214" s="122"/>
      <c r="M214" s="97">
        <f>VLOOKUP(C214,'[12]SP AGGREGATO € unità  '!$C$5:$FI$287,157,0)</f>
        <v>0</v>
      </c>
      <c r="N214" s="85"/>
      <c r="O214" s="98">
        <f t="shared" si="32"/>
        <v>11307269</v>
      </c>
      <c r="P214" s="122"/>
      <c r="Q214" s="97">
        <f>VLOOKUP(C214,'[12]SP AGGREGATO € unità  '!$C$5:$ES$287,143,0)</f>
        <v>2429514</v>
      </c>
      <c r="R214" s="122"/>
      <c r="S214" s="97">
        <f>VLOOKUP(C214,'[12]SP AGGREGATO € unità  '!$C$5:$EW$287,151,0)</f>
        <v>12370000</v>
      </c>
      <c r="T214" s="122"/>
      <c r="U214" s="86">
        <f>VLOOKUP(C214,'[12]SP AGGREGATO € unità  '!C210:FE492,159,0)</f>
        <v>0</v>
      </c>
      <c r="V214" s="85"/>
      <c r="W214" s="98">
        <f t="shared" si="25"/>
        <v>14799514</v>
      </c>
      <c r="X214" s="122"/>
      <c r="Y214" s="97">
        <f t="shared" si="26"/>
        <v>0</v>
      </c>
      <c r="Z214" s="122"/>
      <c r="AA214" s="97">
        <f t="shared" si="27"/>
        <v>-3492245</v>
      </c>
      <c r="AB214" s="122"/>
      <c r="AC214" s="86">
        <f t="shared" si="28"/>
        <v>3492245</v>
      </c>
      <c r="AD214" s="85"/>
      <c r="AE214" s="98">
        <f t="shared" si="29"/>
        <v>-3492245</v>
      </c>
      <c r="AG214" s="99">
        <f t="shared" si="30"/>
        <v>0</v>
      </c>
      <c r="AI214" s="91"/>
      <c r="AK214" s="91"/>
      <c r="AL214" s="83"/>
      <c r="AM214" s="99">
        <f t="shared" si="31"/>
        <v>-0.2359702487527631</v>
      </c>
    </row>
    <row r="215" spans="1:39" s="78" customFormat="1" ht="11.25" customHeight="1" outlineLevel="1">
      <c r="A215" s="65"/>
      <c r="B215" s="66"/>
      <c r="C215" s="67" t="s">
        <v>546</v>
      </c>
      <c r="D215" s="66"/>
      <c r="E215" s="68" t="s">
        <v>547</v>
      </c>
      <c r="F215" s="45" t="s">
        <v>546</v>
      </c>
      <c r="G215" s="46" t="s">
        <v>355</v>
      </c>
      <c r="H215" s="154"/>
      <c r="I215" s="70">
        <f>VLOOKUP(C215,'[12]SP AGGREGATO € unità  '!$C$5:$ES$287,141,0)</f>
        <v>0</v>
      </c>
      <c r="J215" s="128"/>
      <c r="K215" s="72">
        <f>VLOOKUP(C215,'[12]SP AGGREGATO € unità  '!$C$5:$FA$287,149,0)</f>
        <v>23403949.719999999</v>
      </c>
      <c r="L215" s="128"/>
      <c r="M215" s="72">
        <f>VLOOKUP(C215,'[12]SP AGGREGATO € unità  '!$C$5:$FI$287,157,0)</f>
        <v>0</v>
      </c>
      <c r="N215" s="71"/>
      <c r="O215" s="73">
        <f t="shared" si="32"/>
        <v>23403949.719999999</v>
      </c>
      <c r="P215" s="128"/>
      <c r="Q215" s="70">
        <f>VLOOKUP(C215,'[12]SP AGGREGATO € unità  '!$C$5:$ES$287,143,0)</f>
        <v>0</v>
      </c>
      <c r="R215" s="128"/>
      <c r="S215" s="72">
        <f>VLOOKUP(C215,'[12]SP AGGREGATO € unità  '!$C$5:$EW$287,151,0)</f>
        <v>0</v>
      </c>
      <c r="T215" s="128"/>
      <c r="U215" s="86">
        <f>VLOOKUP(C215,'[12]SP AGGREGATO € unità  '!C211:FE493,159,0)</f>
        <v>0</v>
      </c>
      <c r="V215" s="71"/>
      <c r="W215" s="73">
        <f t="shared" si="25"/>
        <v>0</v>
      </c>
      <c r="X215" s="128"/>
      <c r="Y215" s="72">
        <f t="shared" si="26"/>
        <v>0</v>
      </c>
      <c r="Z215" s="128"/>
      <c r="AA215" s="72">
        <f t="shared" si="27"/>
        <v>23403949.719999999</v>
      </c>
      <c r="AB215" s="128"/>
      <c r="AC215" s="72">
        <f t="shared" si="28"/>
        <v>-23403949.719999999</v>
      </c>
      <c r="AD215" s="71"/>
      <c r="AE215" s="73">
        <f t="shared" si="29"/>
        <v>23403949.719999999</v>
      </c>
      <c r="AF215" s="127"/>
      <c r="AG215" s="76">
        <f t="shared" si="30"/>
        <v>0</v>
      </c>
      <c r="AH215" s="127"/>
      <c r="AI215" s="77"/>
      <c r="AJ215" s="127"/>
      <c r="AK215" s="77"/>
      <c r="AL215" s="69"/>
      <c r="AM215" s="90" t="e">
        <f t="shared" si="31"/>
        <v>#DIV/0!</v>
      </c>
    </row>
    <row r="216" spans="1:39" ht="11.25" customHeight="1" outlineLevel="1">
      <c r="A216" s="79"/>
      <c r="B216" s="80"/>
      <c r="C216" s="81" t="s">
        <v>548</v>
      </c>
      <c r="D216" s="66"/>
      <c r="E216" s="82" t="s">
        <v>549</v>
      </c>
      <c r="F216" s="45" t="s">
        <v>548</v>
      </c>
      <c r="G216" s="46" t="s">
        <v>355</v>
      </c>
      <c r="H216" s="158"/>
      <c r="I216" s="84">
        <f>VLOOKUP(C216,'[12]SP AGGREGATO € unità  '!$C$5:$ES$287,141,0)</f>
        <v>0</v>
      </c>
      <c r="J216" s="122"/>
      <c r="K216" s="86">
        <f>VLOOKUP(C216,'[12]SP AGGREGATO € unità  '!$C$5:$FA$287,149,0)</f>
        <v>17493000</v>
      </c>
      <c r="L216" s="122"/>
      <c r="M216" s="86">
        <f>VLOOKUP(C216,'[12]SP AGGREGATO € unità  '!$C$5:$FI$287,157,0)</f>
        <v>0</v>
      </c>
      <c r="N216" s="85"/>
      <c r="O216" s="87">
        <f t="shared" si="32"/>
        <v>17493000</v>
      </c>
      <c r="P216" s="122"/>
      <c r="Q216" s="84">
        <f>VLOOKUP(C216,'[12]SP AGGREGATO € unità  '!$C$5:$ES$287,143,0)</f>
        <v>0</v>
      </c>
      <c r="R216" s="122"/>
      <c r="S216" s="86">
        <f>VLOOKUP(C216,'[12]SP AGGREGATO € unità  '!$C$5:$EW$287,151,0)</f>
        <v>0</v>
      </c>
      <c r="T216" s="122"/>
      <c r="U216" s="86">
        <f>VLOOKUP(C216,'[12]SP AGGREGATO € unità  '!C212:FE494,159,0)</f>
        <v>0</v>
      </c>
      <c r="V216" s="85"/>
      <c r="W216" s="87">
        <f t="shared" si="25"/>
        <v>0</v>
      </c>
      <c r="X216" s="122"/>
      <c r="Y216" s="86">
        <f t="shared" si="26"/>
        <v>0</v>
      </c>
      <c r="Z216" s="122"/>
      <c r="AA216" s="86">
        <f t="shared" si="27"/>
        <v>17493000</v>
      </c>
      <c r="AB216" s="122"/>
      <c r="AC216" s="86">
        <f t="shared" si="28"/>
        <v>-17493000</v>
      </c>
      <c r="AD216" s="85"/>
      <c r="AE216" s="87">
        <f t="shared" si="29"/>
        <v>17493000</v>
      </c>
      <c r="AG216" s="90">
        <f t="shared" si="30"/>
        <v>0</v>
      </c>
      <c r="AI216" s="91"/>
      <c r="AK216" s="91"/>
      <c r="AL216" s="83"/>
      <c r="AM216" s="90" t="e">
        <f t="shared" si="31"/>
        <v>#DIV/0!</v>
      </c>
    </row>
    <row r="217" spans="1:39" ht="11.25" customHeight="1" outlineLevel="1">
      <c r="A217" s="79"/>
      <c r="B217" s="80"/>
      <c r="C217" s="81" t="s">
        <v>550</v>
      </c>
      <c r="D217" s="66"/>
      <c r="E217" s="82" t="s">
        <v>551</v>
      </c>
      <c r="F217" s="45" t="s">
        <v>550</v>
      </c>
      <c r="G217" s="46" t="s">
        <v>355</v>
      </c>
      <c r="H217" s="158"/>
      <c r="I217" s="84">
        <f>VLOOKUP(C217,'[12]SP AGGREGATO € unità  '!$C$5:$ES$287,141,0)</f>
        <v>0</v>
      </c>
      <c r="J217" s="122"/>
      <c r="K217" s="86">
        <f>VLOOKUP(C217,'[12]SP AGGREGATO € unità  '!$C$5:$FA$287,149,0)</f>
        <v>0</v>
      </c>
      <c r="L217" s="122"/>
      <c r="M217" s="86">
        <f>VLOOKUP(C217,'[12]SP AGGREGATO € unità  '!$C$5:$FI$287,157,0)</f>
        <v>0</v>
      </c>
      <c r="N217" s="85"/>
      <c r="O217" s="87">
        <f t="shared" si="32"/>
        <v>0</v>
      </c>
      <c r="P217" s="122"/>
      <c r="Q217" s="84">
        <f>VLOOKUP(C217,'[12]SP AGGREGATO € unità  '!$C$5:$ES$287,143,0)</f>
        <v>0</v>
      </c>
      <c r="R217" s="122"/>
      <c r="S217" s="86">
        <f>VLOOKUP(C217,'[12]SP AGGREGATO € unità  '!$C$5:$EW$287,151,0)</f>
        <v>0</v>
      </c>
      <c r="T217" s="122"/>
      <c r="U217" s="86">
        <f>VLOOKUP(C217,'[12]SP AGGREGATO € unità  '!C213:FE495,159,0)</f>
        <v>0</v>
      </c>
      <c r="V217" s="85"/>
      <c r="W217" s="87">
        <f t="shared" si="25"/>
        <v>0</v>
      </c>
      <c r="X217" s="122"/>
      <c r="Y217" s="86">
        <f t="shared" si="26"/>
        <v>0</v>
      </c>
      <c r="Z217" s="122"/>
      <c r="AA217" s="86">
        <f t="shared" si="27"/>
        <v>0</v>
      </c>
      <c r="AB217" s="122"/>
      <c r="AC217" s="86">
        <f t="shared" si="28"/>
        <v>0</v>
      </c>
      <c r="AD217" s="85"/>
      <c r="AE217" s="87">
        <f t="shared" si="29"/>
        <v>0</v>
      </c>
      <c r="AG217" s="90">
        <f t="shared" si="30"/>
        <v>0</v>
      </c>
      <c r="AI217" s="91"/>
      <c r="AK217" s="91"/>
      <c r="AL217" s="83"/>
      <c r="AM217" s="90">
        <f t="shared" si="31"/>
        <v>0</v>
      </c>
    </row>
    <row r="218" spans="1:39" ht="11.25" customHeight="1" outlineLevel="1">
      <c r="A218" s="79"/>
      <c r="B218" s="80"/>
      <c r="C218" s="81" t="s">
        <v>552</v>
      </c>
      <c r="D218" s="66"/>
      <c r="E218" s="82" t="s">
        <v>553</v>
      </c>
      <c r="F218" s="45" t="s">
        <v>552</v>
      </c>
      <c r="G218" s="46" t="s">
        <v>355</v>
      </c>
      <c r="H218" s="158"/>
      <c r="I218" s="84">
        <f>VLOOKUP(C218,'[12]SP AGGREGATO € unità  '!$C$5:$ES$287,141,0)</f>
        <v>0</v>
      </c>
      <c r="J218" s="122"/>
      <c r="K218" s="86">
        <f>VLOOKUP(C218,'[12]SP AGGREGATO € unità  '!$C$5:$FA$287,149,0)</f>
        <v>0</v>
      </c>
      <c r="L218" s="122"/>
      <c r="M218" s="86">
        <f>VLOOKUP(C218,'[12]SP AGGREGATO € unità  '!$C$5:$FI$287,157,0)</f>
        <v>0</v>
      </c>
      <c r="N218" s="85"/>
      <c r="O218" s="87">
        <f t="shared" si="32"/>
        <v>0</v>
      </c>
      <c r="P218" s="122"/>
      <c r="Q218" s="84">
        <f>VLOOKUP(C218,'[12]SP AGGREGATO € unità  '!$C$5:$ES$287,143,0)</f>
        <v>0</v>
      </c>
      <c r="R218" s="122"/>
      <c r="S218" s="86">
        <f>VLOOKUP(C218,'[12]SP AGGREGATO € unità  '!$C$5:$EW$287,151,0)</f>
        <v>0</v>
      </c>
      <c r="T218" s="122"/>
      <c r="U218" s="86">
        <f>VLOOKUP(C218,'[12]SP AGGREGATO € unità  '!C214:FE496,159,0)</f>
        <v>0</v>
      </c>
      <c r="V218" s="85"/>
      <c r="W218" s="87">
        <f t="shared" si="25"/>
        <v>0</v>
      </c>
      <c r="X218" s="122"/>
      <c r="Y218" s="86">
        <f t="shared" si="26"/>
        <v>0</v>
      </c>
      <c r="Z218" s="122"/>
      <c r="AA218" s="86">
        <f t="shared" si="27"/>
        <v>0</v>
      </c>
      <c r="AB218" s="122"/>
      <c r="AC218" s="86">
        <f t="shared" si="28"/>
        <v>0</v>
      </c>
      <c r="AD218" s="85"/>
      <c r="AE218" s="87">
        <f t="shared" si="29"/>
        <v>0</v>
      </c>
      <c r="AG218" s="90">
        <f t="shared" si="30"/>
        <v>0</v>
      </c>
      <c r="AI218" s="91"/>
      <c r="AK218" s="91"/>
      <c r="AL218" s="83"/>
      <c r="AM218" s="90">
        <f t="shared" si="31"/>
        <v>0</v>
      </c>
    </row>
    <row r="219" spans="1:39" ht="11.25" customHeight="1" outlineLevel="1">
      <c r="A219" s="79"/>
      <c r="B219" s="80"/>
      <c r="C219" s="81" t="s">
        <v>554</v>
      </c>
      <c r="D219" s="66"/>
      <c r="E219" s="82" t="s">
        <v>555</v>
      </c>
      <c r="F219" s="45" t="s">
        <v>554</v>
      </c>
      <c r="G219" s="46" t="s">
        <v>355</v>
      </c>
      <c r="H219" s="158"/>
      <c r="I219" s="84">
        <f>VLOOKUP(C219,'[12]SP AGGREGATO € unità  '!$C$5:$ES$287,141,0)</f>
        <v>0</v>
      </c>
      <c r="J219" s="122"/>
      <c r="K219" s="86">
        <f>VLOOKUP(C219,'[12]SP AGGREGATO € unità  '!$C$5:$FA$287,149,0)</f>
        <v>0</v>
      </c>
      <c r="L219" s="122"/>
      <c r="M219" s="86">
        <f>VLOOKUP(C219,'[12]SP AGGREGATO € unità  '!$C$5:$FI$287,157,0)</f>
        <v>0</v>
      </c>
      <c r="N219" s="85"/>
      <c r="O219" s="87">
        <f t="shared" si="32"/>
        <v>0</v>
      </c>
      <c r="P219" s="122"/>
      <c r="Q219" s="84">
        <f>VLOOKUP(C219,'[12]SP AGGREGATO € unità  '!$C$5:$ES$287,143,0)</f>
        <v>0</v>
      </c>
      <c r="R219" s="122"/>
      <c r="S219" s="86">
        <f>VLOOKUP(C219,'[12]SP AGGREGATO € unità  '!$C$5:$EW$287,151,0)</f>
        <v>0</v>
      </c>
      <c r="T219" s="122"/>
      <c r="U219" s="86">
        <f>VLOOKUP(C219,'[12]SP AGGREGATO € unità  '!C215:FE497,159,0)</f>
        <v>0</v>
      </c>
      <c r="V219" s="85"/>
      <c r="W219" s="87">
        <f t="shared" si="25"/>
        <v>0</v>
      </c>
      <c r="X219" s="122"/>
      <c r="Y219" s="86">
        <f t="shared" si="26"/>
        <v>0</v>
      </c>
      <c r="Z219" s="122"/>
      <c r="AA219" s="86">
        <f t="shared" si="27"/>
        <v>0</v>
      </c>
      <c r="AB219" s="122"/>
      <c r="AC219" s="86">
        <f t="shared" si="28"/>
        <v>0</v>
      </c>
      <c r="AD219" s="85"/>
      <c r="AE219" s="87">
        <f t="shared" si="29"/>
        <v>0</v>
      </c>
      <c r="AG219" s="90">
        <f t="shared" si="30"/>
        <v>0</v>
      </c>
      <c r="AI219" s="91"/>
      <c r="AK219" s="91"/>
      <c r="AL219" s="83"/>
      <c r="AM219" s="90">
        <f t="shared" si="31"/>
        <v>0</v>
      </c>
    </row>
    <row r="220" spans="1:39" ht="11.25" customHeight="1" outlineLevel="1">
      <c r="A220" s="79"/>
      <c r="B220" s="80"/>
      <c r="C220" s="81" t="s">
        <v>556</v>
      </c>
      <c r="D220" s="66"/>
      <c r="E220" s="82" t="s">
        <v>557</v>
      </c>
      <c r="F220" s="45" t="s">
        <v>556</v>
      </c>
      <c r="G220" s="46" t="s">
        <v>355</v>
      </c>
      <c r="H220" s="158"/>
      <c r="I220" s="84">
        <f>VLOOKUP(C220,'[12]SP AGGREGATO € unità  '!$C$5:$ES$287,141,0)</f>
        <v>0</v>
      </c>
      <c r="J220" s="122"/>
      <c r="K220" s="86">
        <f>VLOOKUP(C220,'[12]SP AGGREGATO € unità  '!$C$5:$FA$287,149,0)</f>
        <v>0</v>
      </c>
      <c r="L220" s="122"/>
      <c r="M220" s="86">
        <f>VLOOKUP(C220,'[12]SP AGGREGATO € unità  '!$C$5:$FI$287,157,0)</f>
        <v>0</v>
      </c>
      <c r="N220" s="85"/>
      <c r="O220" s="87">
        <f t="shared" si="32"/>
        <v>0</v>
      </c>
      <c r="P220" s="122"/>
      <c r="Q220" s="84">
        <f>VLOOKUP(C220,'[12]SP AGGREGATO € unità  '!$C$5:$ES$287,143,0)</f>
        <v>0</v>
      </c>
      <c r="R220" s="122"/>
      <c r="S220" s="86">
        <f>VLOOKUP(C220,'[12]SP AGGREGATO € unità  '!$C$5:$EW$287,151,0)</f>
        <v>0</v>
      </c>
      <c r="T220" s="122"/>
      <c r="U220" s="86">
        <f>VLOOKUP(C220,'[12]SP AGGREGATO € unità  '!C216:FE498,159,0)</f>
        <v>0</v>
      </c>
      <c r="V220" s="85"/>
      <c r="W220" s="87">
        <f t="shared" si="25"/>
        <v>0</v>
      </c>
      <c r="X220" s="122"/>
      <c r="Y220" s="86">
        <f t="shared" si="26"/>
        <v>0</v>
      </c>
      <c r="Z220" s="122"/>
      <c r="AA220" s="86">
        <f t="shared" si="27"/>
        <v>0</v>
      </c>
      <c r="AB220" s="122"/>
      <c r="AC220" s="86">
        <f t="shared" si="28"/>
        <v>0</v>
      </c>
      <c r="AD220" s="85"/>
      <c r="AE220" s="87">
        <f t="shared" si="29"/>
        <v>0</v>
      </c>
      <c r="AG220" s="90">
        <f t="shared" si="30"/>
        <v>0</v>
      </c>
      <c r="AI220" s="91"/>
      <c r="AK220" s="91"/>
      <c r="AL220" s="83"/>
      <c r="AM220" s="90">
        <f t="shared" si="31"/>
        <v>0</v>
      </c>
    </row>
    <row r="221" spans="1:39" ht="11.25" customHeight="1" outlineLevel="1">
      <c r="A221" s="79"/>
      <c r="B221" s="80"/>
      <c r="C221" s="81" t="s">
        <v>558</v>
      </c>
      <c r="D221" s="66"/>
      <c r="E221" s="82" t="s">
        <v>559</v>
      </c>
      <c r="F221" s="45" t="s">
        <v>558</v>
      </c>
      <c r="G221" s="46" t="s">
        <v>355</v>
      </c>
      <c r="H221" s="158"/>
      <c r="I221" s="84">
        <f>VLOOKUP(C221,'[12]SP AGGREGATO € unità  '!$C$5:$ES$287,141,0)</f>
        <v>0</v>
      </c>
      <c r="J221" s="122"/>
      <c r="K221" s="86">
        <f>VLOOKUP(C221,'[12]SP AGGREGATO € unità  '!$C$5:$FA$287,149,0)</f>
        <v>0</v>
      </c>
      <c r="L221" s="122"/>
      <c r="M221" s="86">
        <f>VLOOKUP(C221,'[12]SP AGGREGATO € unità  '!$C$5:$FI$287,157,0)</f>
        <v>0</v>
      </c>
      <c r="N221" s="85"/>
      <c r="O221" s="87">
        <f t="shared" si="32"/>
        <v>0</v>
      </c>
      <c r="P221" s="122"/>
      <c r="Q221" s="84">
        <f>VLOOKUP(C221,'[12]SP AGGREGATO € unità  '!$C$5:$ES$287,143,0)</f>
        <v>0</v>
      </c>
      <c r="R221" s="122"/>
      <c r="S221" s="86">
        <f>VLOOKUP(C221,'[12]SP AGGREGATO € unità  '!$C$5:$EW$287,151,0)</f>
        <v>0</v>
      </c>
      <c r="T221" s="122"/>
      <c r="U221" s="86">
        <f>VLOOKUP(C221,'[12]SP AGGREGATO € unità  '!C217:FE499,159,0)</f>
        <v>0</v>
      </c>
      <c r="V221" s="85"/>
      <c r="W221" s="87">
        <f t="shared" si="25"/>
        <v>0</v>
      </c>
      <c r="X221" s="122"/>
      <c r="Y221" s="86">
        <f t="shared" si="26"/>
        <v>0</v>
      </c>
      <c r="Z221" s="122"/>
      <c r="AA221" s="86">
        <f t="shared" si="27"/>
        <v>0</v>
      </c>
      <c r="AB221" s="122"/>
      <c r="AC221" s="86">
        <f t="shared" si="28"/>
        <v>0</v>
      </c>
      <c r="AD221" s="85"/>
      <c r="AE221" s="87">
        <f t="shared" si="29"/>
        <v>0</v>
      </c>
      <c r="AG221" s="90">
        <f t="shared" si="30"/>
        <v>0</v>
      </c>
      <c r="AI221" s="91"/>
      <c r="AK221" s="91"/>
      <c r="AL221" s="83"/>
      <c r="AM221" s="90">
        <f t="shared" si="31"/>
        <v>0</v>
      </c>
    </row>
    <row r="222" spans="1:39" ht="11.25" customHeight="1" outlineLevel="1">
      <c r="A222" s="79"/>
      <c r="B222" s="80"/>
      <c r="C222" s="81" t="s">
        <v>560</v>
      </c>
      <c r="D222" s="66"/>
      <c r="E222" s="82" t="s">
        <v>561</v>
      </c>
      <c r="F222" s="45" t="s">
        <v>560</v>
      </c>
      <c r="G222" s="46" t="s">
        <v>355</v>
      </c>
      <c r="H222" s="158"/>
      <c r="I222" s="84">
        <f>VLOOKUP(C222,'[12]SP AGGREGATO € unità  '!$C$5:$ES$287,141,0)</f>
        <v>0</v>
      </c>
      <c r="J222" s="122"/>
      <c r="K222" s="86">
        <f>VLOOKUP(C222,'[12]SP AGGREGATO € unità  '!$C$5:$FA$287,149,0)</f>
        <v>5910949.7199999997</v>
      </c>
      <c r="L222" s="122"/>
      <c r="M222" s="86">
        <f>VLOOKUP(C222,'[12]SP AGGREGATO € unità  '!$C$5:$FI$287,157,0)</f>
        <v>0</v>
      </c>
      <c r="N222" s="85"/>
      <c r="O222" s="87">
        <f t="shared" si="32"/>
        <v>5910949.7199999997</v>
      </c>
      <c r="P222" s="122"/>
      <c r="Q222" s="84">
        <f>VLOOKUP(C222,'[12]SP AGGREGATO € unità  '!$C$5:$ES$287,143,0)</f>
        <v>0</v>
      </c>
      <c r="R222" s="122"/>
      <c r="S222" s="86">
        <f>VLOOKUP(C222,'[12]SP AGGREGATO € unità  '!$C$5:$EW$287,151,0)</f>
        <v>0</v>
      </c>
      <c r="T222" s="122"/>
      <c r="U222" s="86">
        <f>VLOOKUP(C222,'[12]SP AGGREGATO € unità  '!C218:FE500,159,0)</f>
        <v>0</v>
      </c>
      <c r="V222" s="85"/>
      <c r="W222" s="87">
        <f t="shared" si="25"/>
        <v>0</v>
      </c>
      <c r="X222" s="122"/>
      <c r="Y222" s="86">
        <f t="shared" si="26"/>
        <v>0</v>
      </c>
      <c r="Z222" s="122"/>
      <c r="AA222" s="86">
        <f t="shared" si="27"/>
        <v>5910949.7199999997</v>
      </c>
      <c r="AB222" s="122"/>
      <c r="AC222" s="86">
        <f t="shared" si="28"/>
        <v>-5910949.7199999997</v>
      </c>
      <c r="AD222" s="85"/>
      <c r="AE222" s="87">
        <f t="shared" si="29"/>
        <v>5910949.7199999997</v>
      </c>
      <c r="AG222" s="90">
        <f t="shared" si="30"/>
        <v>0</v>
      </c>
      <c r="AI222" s="91"/>
      <c r="AK222" s="91"/>
      <c r="AL222" s="83"/>
      <c r="AM222" s="90" t="e">
        <f t="shared" si="31"/>
        <v>#DIV/0!</v>
      </c>
    </row>
    <row r="223" spans="1:39" s="78" customFormat="1" ht="11.25" customHeight="1" outlineLevel="1">
      <c r="A223" s="65"/>
      <c r="B223" s="66"/>
      <c r="C223" s="67" t="s">
        <v>562</v>
      </c>
      <c r="D223" s="66"/>
      <c r="E223" s="68" t="s">
        <v>563</v>
      </c>
      <c r="F223" s="45" t="s">
        <v>562</v>
      </c>
      <c r="G223" s="46" t="s">
        <v>355</v>
      </c>
      <c r="H223" s="154"/>
      <c r="I223" s="70">
        <f>VLOOKUP(C223,'[12]SP AGGREGATO € unità  '!$C$5:$ES$287,141,0)</f>
        <v>0</v>
      </c>
      <c r="J223" s="128"/>
      <c r="K223" s="72">
        <f>VLOOKUP(C223,'[12]SP AGGREGATO € unità  '!$C$5:$FA$287,149,0)</f>
        <v>8613501</v>
      </c>
      <c r="L223" s="128"/>
      <c r="M223" s="72">
        <f>VLOOKUP(C223,'[12]SP AGGREGATO € unità  '!$C$5:$FI$287,157,0)</f>
        <v>0</v>
      </c>
      <c r="N223" s="71"/>
      <c r="O223" s="73">
        <f t="shared" si="32"/>
        <v>8613501</v>
      </c>
      <c r="P223" s="128"/>
      <c r="Q223" s="70">
        <f>VLOOKUP(C223,'[12]SP AGGREGATO € unità  '!$C$5:$ES$287,143,0)</f>
        <v>0</v>
      </c>
      <c r="R223" s="128"/>
      <c r="S223" s="72">
        <f>VLOOKUP(C223,'[12]SP AGGREGATO € unità  '!$C$5:$EW$287,151,0)</f>
        <v>0</v>
      </c>
      <c r="T223" s="128"/>
      <c r="U223" s="86">
        <f>VLOOKUP(C223,'[12]SP AGGREGATO € unità  '!C219:FE501,159,0)</f>
        <v>0</v>
      </c>
      <c r="V223" s="71"/>
      <c r="W223" s="73">
        <f t="shared" si="25"/>
        <v>0</v>
      </c>
      <c r="X223" s="128"/>
      <c r="Y223" s="72">
        <f t="shared" si="26"/>
        <v>0</v>
      </c>
      <c r="Z223" s="128"/>
      <c r="AA223" s="72">
        <f t="shared" si="27"/>
        <v>8613501</v>
      </c>
      <c r="AB223" s="128"/>
      <c r="AC223" s="72">
        <f t="shared" si="28"/>
        <v>-8613501</v>
      </c>
      <c r="AD223" s="71"/>
      <c r="AE223" s="73">
        <f t="shared" si="29"/>
        <v>8613501</v>
      </c>
      <c r="AF223" s="127"/>
      <c r="AG223" s="76">
        <v>0</v>
      </c>
      <c r="AH223" s="127"/>
      <c r="AI223" s="77"/>
      <c r="AJ223" s="127"/>
      <c r="AK223" s="77"/>
      <c r="AL223" s="69"/>
      <c r="AM223" s="76">
        <v>0</v>
      </c>
    </row>
    <row r="224" spans="1:39" ht="11.25" customHeight="1" outlineLevel="1">
      <c r="A224" s="79"/>
      <c r="B224" s="80"/>
      <c r="C224" s="81" t="s">
        <v>564</v>
      </c>
      <c r="D224" s="66"/>
      <c r="E224" s="82" t="s">
        <v>565</v>
      </c>
      <c r="F224" s="45" t="s">
        <v>564</v>
      </c>
      <c r="G224" s="46" t="s">
        <v>355</v>
      </c>
      <c r="H224" s="158"/>
      <c r="I224" s="84">
        <f>VLOOKUP(C224,'[12]SP AGGREGATO € unità  '!$C$5:$ES$287,141,0)</f>
        <v>0</v>
      </c>
      <c r="J224" s="122"/>
      <c r="K224" s="86">
        <f>VLOOKUP(C224,'[12]SP AGGREGATO € unità  '!$C$5:$FA$287,149,0)</f>
        <v>8613501</v>
      </c>
      <c r="L224" s="122"/>
      <c r="M224" s="86">
        <f>VLOOKUP(C224,'[12]SP AGGREGATO € unità  '!$C$5:$FI$287,157,0)</f>
        <v>0</v>
      </c>
      <c r="N224" s="85"/>
      <c r="O224" s="87">
        <f t="shared" si="32"/>
        <v>8613501</v>
      </c>
      <c r="P224" s="122"/>
      <c r="Q224" s="84">
        <f>VLOOKUP(C224,'[12]SP AGGREGATO € unità  '!$C$5:$ES$287,143,0)</f>
        <v>0</v>
      </c>
      <c r="R224" s="122"/>
      <c r="S224" s="86">
        <f>VLOOKUP(C224,'[12]SP AGGREGATO € unità  '!$C$5:$EW$287,151,0)</f>
        <v>0</v>
      </c>
      <c r="T224" s="122"/>
      <c r="U224" s="86">
        <f>VLOOKUP(C224,'[12]SP AGGREGATO € unità  '!C220:FE502,159,0)</f>
        <v>0</v>
      </c>
      <c r="V224" s="85"/>
      <c r="W224" s="87">
        <f t="shared" si="25"/>
        <v>0</v>
      </c>
      <c r="X224" s="122"/>
      <c r="Y224" s="86">
        <f t="shared" si="26"/>
        <v>0</v>
      </c>
      <c r="Z224" s="122"/>
      <c r="AA224" s="86">
        <f t="shared" si="27"/>
        <v>8613501</v>
      </c>
      <c r="AB224" s="122"/>
      <c r="AC224" s="86">
        <f t="shared" si="28"/>
        <v>-8613501</v>
      </c>
      <c r="AD224" s="85"/>
      <c r="AE224" s="87">
        <f t="shared" si="29"/>
        <v>8613501</v>
      </c>
      <c r="AG224" s="90">
        <v>0</v>
      </c>
      <c r="AI224" s="91"/>
      <c r="AK224" s="91"/>
      <c r="AL224" s="83"/>
      <c r="AM224" s="90">
        <v>0</v>
      </c>
    </row>
    <row r="225" spans="1:39" ht="11.25" customHeight="1" outlineLevel="1">
      <c r="A225" s="65"/>
      <c r="B225" s="80"/>
      <c r="C225" s="81" t="s">
        <v>566</v>
      </c>
      <c r="D225" s="66"/>
      <c r="E225" s="82" t="s">
        <v>567</v>
      </c>
      <c r="F225" s="45" t="s">
        <v>566</v>
      </c>
      <c r="G225" s="46" t="s">
        <v>355</v>
      </c>
      <c r="H225" s="158"/>
      <c r="I225" s="84">
        <f>VLOOKUP(C225,'[12]SP AGGREGATO € unità  '!$C$5:$ES$287,141,0)</f>
        <v>0</v>
      </c>
      <c r="J225" s="122"/>
      <c r="K225" s="86">
        <f>VLOOKUP(C225,'[12]SP AGGREGATO € unità  '!$C$5:$FA$287,149,0)</f>
        <v>0</v>
      </c>
      <c r="L225" s="122"/>
      <c r="M225" s="86">
        <f>VLOOKUP(C225,'[12]SP AGGREGATO € unità  '!$C$5:$FI$287,157,0)</f>
        <v>0</v>
      </c>
      <c r="N225" s="85"/>
      <c r="O225" s="87">
        <f t="shared" si="32"/>
        <v>0</v>
      </c>
      <c r="P225" s="122"/>
      <c r="Q225" s="84">
        <f>VLOOKUP(C225,'[12]SP AGGREGATO € unità  '!$C$5:$ES$287,143,0)</f>
        <v>0</v>
      </c>
      <c r="R225" s="122"/>
      <c r="S225" s="86">
        <f>VLOOKUP(C225,'[12]SP AGGREGATO € unità  '!$C$5:$EW$287,151,0)</f>
        <v>0</v>
      </c>
      <c r="T225" s="122"/>
      <c r="U225" s="86">
        <f>VLOOKUP(C225,'[12]SP AGGREGATO € unità  '!C221:FE503,159,0)</f>
        <v>0</v>
      </c>
      <c r="V225" s="85"/>
      <c r="W225" s="87">
        <f t="shared" si="25"/>
        <v>0</v>
      </c>
      <c r="X225" s="122"/>
      <c r="Y225" s="86">
        <f t="shared" si="26"/>
        <v>0</v>
      </c>
      <c r="Z225" s="122"/>
      <c r="AA225" s="86">
        <f t="shared" si="27"/>
        <v>0</v>
      </c>
      <c r="AB225" s="122"/>
      <c r="AC225" s="86">
        <f t="shared" si="28"/>
        <v>0</v>
      </c>
      <c r="AD225" s="85"/>
      <c r="AE225" s="87">
        <f t="shared" si="29"/>
        <v>0</v>
      </c>
      <c r="AG225" s="90">
        <v>0</v>
      </c>
      <c r="AI225" s="91"/>
      <c r="AK225" s="91"/>
      <c r="AL225" s="83"/>
      <c r="AM225" s="90">
        <v>0</v>
      </c>
    </row>
    <row r="226" spans="1:39" ht="11.25" customHeight="1" outlineLevel="1">
      <c r="A226" s="79"/>
      <c r="B226" s="80"/>
      <c r="C226" s="81" t="s">
        <v>568</v>
      </c>
      <c r="D226" s="66"/>
      <c r="E226" s="82" t="s">
        <v>569</v>
      </c>
      <c r="F226" s="45" t="s">
        <v>568</v>
      </c>
      <c r="G226" s="46" t="s">
        <v>355</v>
      </c>
      <c r="H226" s="158"/>
      <c r="I226" s="84">
        <f>VLOOKUP(C226,'[12]SP AGGREGATO € unità  '!$C$5:$ES$287,141,0)</f>
        <v>0</v>
      </c>
      <c r="J226" s="122"/>
      <c r="K226" s="86">
        <f>VLOOKUP(C226,'[12]SP AGGREGATO € unità  '!$C$5:$FA$287,149,0)</f>
        <v>0</v>
      </c>
      <c r="L226" s="122"/>
      <c r="M226" s="86">
        <f>VLOOKUP(C226,'[12]SP AGGREGATO € unità  '!$C$5:$FI$287,157,0)</f>
        <v>0</v>
      </c>
      <c r="N226" s="85"/>
      <c r="O226" s="87">
        <f t="shared" si="32"/>
        <v>0</v>
      </c>
      <c r="P226" s="122"/>
      <c r="Q226" s="84">
        <f>VLOOKUP(C226,'[12]SP AGGREGATO € unità  '!$C$5:$ES$287,143,0)</f>
        <v>0</v>
      </c>
      <c r="R226" s="122"/>
      <c r="S226" s="86">
        <f>VLOOKUP(C226,'[12]SP AGGREGATO € unità  '!$C$5:$EW$287,151,0)</f>
        <v>0</v>
      </c>
      <c r="T226" s="122"/>
      <c r="U226" s="86">
        <f>VLOOKUP(C226,'[12]SP AGGREGATO € unità  '!C222:FE504,159,0)</f>
        <v>0</v>
      </c>
      <c r="V226" s="85"/>
      <c r="W226" s="87">
        <f t="shared" si="25"/>
        <v>0</v>
      </c>
      <c r="X226" s="122"/>
      <c r="Y226" s="86">
        <f t="shared" si="26"/>
        <v>0</v>
      </c>
      <c r="Z226" s="122"/>
      <c r="AA226" s="86">
        <f t="shared" si="27"/>
        <v>0</v>
      </c>
      <c r="AB226" s="122"/>
      <c r="AC226" s="86">
        <f t="shared" si="28"/>
        <v>0</v>
      </c>
      <c r="AD226" s="85"/>
      <c r="AE226" s="87">
        <f t="shared" si="29"/>
        <v>0</v>
      </c>
      <c r="AG226" s="90">
        <v>0</v>
      </c>
      <c r="AI226" s="91"/>
      <c r="AK226" s="91"/>
      <c r="AL226" s="83"/>
      <c r="AM226" s="90">
        <v>0</v>
      </c>
    </row>
    <row r="227" spans="1:39" s="120" customFormat="1" ht="11.25" customHeight="1">
      <c r="A227" s="123"/>
      <c r="B227" s="80"/>
      <c r="C227" s="81" t="s">
        <v>570</v>
      </c>
      <c r="D227" s="116"/>
      <c r="E227" s="82" t="s">
        <v>571</v>
      </c>
      <c r="F227" s="45" t="s">
        <v>570</v>
      </c>
      <c r="G227" s="46" t="s">
        <v>355</v>
      </c>
      <c r="H227" s="158"/>
      <c r="I227" s="84">
        <f>VLOOKUP(C227,'[12]SP AGGREGATO € unità  '!$C$5:$ES$287,141,0)</f>
        <v>0</v>
      </c>
      <c r="J227" s="122"/>
      <c r="K227" s="86">
        <f>VLOOKUP(C227,'[12]SP AGGREGATO € unità  '!$C$5:$FA$287,149,0)</f>
        <v>0</v>
      </c>
      <c r="L227" s="122"/>
      <c r="M227" s="86">
        <f>VLOOKUP(C227,'[12]SP AGGREGATO € unità  '!$C$5:$FI$287,157,0)</f>
        <v>0</v>
      </c>
      <c r="N227" s="85"/>
      <c r="O227" s="87">
        <f t="shared" si="32"/>
        <v>0</v>
      </c>
      <c r="P227" s="122"/>
      <c r="Q227" s="84">
        <f>VLOOKUP(C227,'[12]SP AGGREGATO € unità  '!$C$5:$ES$287,143,0)</f>
        <v>0</v>
      </c>
      <c r="R227" s="122"/>
      <c r="S227" s="86">
        <f>VLOOKUP(C227,'[12]SP AGGREGATO € unità  '!$C$5:$EW$287,151,0)</f>
        <v>0</v>
      </c>
      <c r="T227" s="122"/>
      <c r="U227" s="86">
        <f>VLOOKUP(C227,'[12]SP AGGREGATO € unità  '!C223:FE505,159,0)</f>
        <v>0</v>
      </c>
      <c r="V227" s="85"/>
      <c r="W227" s="87">
        <f t="shared" si="25"/>
        <v>0</v>
      </c>
      <c r="X227" s="122"/>
      <c r="Y227" s="86">
        <f t="shared" si="26"/>
        <v>0</v>
      </c>
      <c r="Z227" s="122"/>
      <c r="AA227" s="86">
        <f t="shared" si="27"/>
        <v>0</v>
      </c>
      <c r="AB227" s="122"/>
      <c r="AC227" s="86">
        <f t="shared" si="28"/>
        <v>0</v>
      </c>
      <c r="AD227" s="85"/>
      <c r="AE227" s="87">
        <f t="shared" si="29"/>
        <v>0</v>
      </c>
      <c r="AG227" s="90">
        <v>0</v>
      </c>
      <c r="AI227" s="91"/>
      <c r="AK227" s="91"/>
      <c r="AL227" s="83"/>
      <c r="AM227" s="90">
        <v>0</v>
      </c>
    </row>
    <row r="228" spans="1:39" s="78" customFormat="1" ht="11.25" customHeight="1" outlineLevel="1">
      <c r="A228" s="65"/>
      <c r="B228" s="66" t="s">
        <v>572</v>
      </c>
      <c r="C228" s="67" t="s">
        <v>573</v>
      </c>
      <c r="D228" s="66"/>
      <c r="E228" s="68" t="s">
        <v>574</v>
      </c>
      <c r="F228" s="45" t="s">
        <v>573</v>
      </c>
      <c r="G228" s="46" t="s">
        <v>572</v>
      </c>
      <c r="H228" s="154"/>
      <c r="I228" s="70">
        <f>VLOOKUP(C228,'[12]SP AGGREGATO € unità  '!$C$5:$ES$287,141,0)</f>
        <v>11434357.510000002</v>
      </c>
      <c r="J228" s="128"/>
      <c r="K228" s="72">
        <f>VLOOKUP(C228,'[12]SP AGGREGATO € unità  '!$C$5:$FA$287,149,0)</f>
        <v>0</v>
      </c>
      <c r="L228" s="128"/>
      <c r="M228" s="72">
        <f>VLOOKUP(C228,'[12]SP AGGREGATO € unità  '!$C$5:$FI$287,157,0)</f>
        <v>0</v>
      </c>
      <c r="N228" s="71"/>
      <c r="O228" s="73">
        <f t="shared" si="32"/>
        <v>11434357.510000002</v>
      </c>
      <c r="P228" s="128"/>
      <c r="Q228" s="70">
        <f>VLOOKUP(C228,'[12]SP AGGREGATO € unità  '!$C$5:$ES$287,143,0)</f>
        <v>4930114.0599999996</v>
      </c>
      <c r="R228" s="128"/>
      <c r="S228" s="72">
        <f>VLOOKUP(C228,'[12]SP AGGREGATO € unità  '!$C$5:$EW$287,151,0)</f>
        <v>0</v>
      </c>
      <c r="T228" s="128"/>
      <c r="U228" s="86">
        <f>VLOOKUP(C228,'[12]SP AGGREGATO € unità  '!C224:FE506,159,0)</f>
        <v>0</v>
      </c>
      <c r="V228" s="71"/>
      <c r="W228" s="73">
        <f t="shared" si="25"/>
        <v>4930114.0599999996</v>
      </c>
      <c r="X228" s="128"/>
      <c r="Y228" s="72">
        <f t="shared" si="26"/>
        <v>6504243.450000002</v>
      </c>
      <c r="Z228" s="128"/>
      <c r="AA228" s="72">
        <f t="shared" si="27"/>
        <v>0</v>
      </c>
      <c r="AB228" s="128"/>
      <c r="AC228" s="72">
        <f t="shared" si="28"/>
        <v>6504243.450000002</v>
      </c>
      <c r="AD228" s="71"/>
      <c r="AE228" s="73">
        <f t="shared" si="29"/>
        <v>6504243.450000002</v>
      </c>
      <c r="AF228" s="127"/>
      <c r="AG228" s="76">
        <f t="shared" si="30"/>
        <v>1.3192886352815949</v>
      </c>
      <c r="AH228" s="127"/>
      <c r="AI228" s="77"/>
      <c r="AJ228" s="127"/>
      <c r="AK228" s="77"/>
      <c r="AL228" s="69"/>
      <c r="AM228" s="76">
        <f t="shared" si="31"/>
        <v>1.3192886352815949</v>
      </c>
    </row>
    <row r="229" spans="1:39" ht="11.25" customHeight="1" outlineLevel="1">
      <c r="A229" s="79"/>
      <c r="B229" s="80" t="s">
        <v>575</v>
      </c>
      <c r="C229" s="81" t="s">
        <v>576</v>
      </c>
      <c r="D229" s="80"/>
      <c r="E229" s="82" t="s">
        <v>577</v>
      </c>
      <c r="F229" s="45" t="s">
        <v>576</v>
      </c>
      <c r="G229" s="46" t="s">
        <v>575</v>
      </c>
      <c r="H229" s="158"/>
      <c r="I229" s="84">
        <f>VLOOKUP(C229,'[12]SP AGGREGATO € unità  '!$C$5:$ES$287,141,0)</f>
        <v>0</v>
      </c>
      <c r="J229" s="122"/>
      <c r="K229" s="86">
        <f>VLOOKUP(C229,'[12]SP AGGREGATO € unità  '!$C$5:$FA$287,149,0)</f>
        <v>0</v>
      </c>
      <c r="L229" s="122"/>
      <c r="M229" s="86">
        <f>VLOOKUP(C229,'[12]SP AGGREGATO € unità  '!$C$5:$FI$287,157,0)</f>
        <v>0</v>
      </c>
      <c r="N229" s="85"/>
      <c r="O229" s="87">
        <f t="shared" si="32"/>
        <v>0</v>
      </c>
      <c r="P229" s="122"/>
      <c r="Q229" s="84">
        <f>VLOOKUP(C229,'[12]SP AGGREGATO € unità  '!$C$5:$ES$287,143,0)</f>
        <v>0</v>
      </c>
      <c r="R229" s="122"/>
      <c r="S229" s="86">
        <f>VLOOKUP(C229,'[12]SP AGGREGATO € unità  '!$C$5:$EW$287,151,0)</f>
        <v>0</v>
      </c>
      <c r="T229" s="122"/>
      <c r="U229" s="86">
        <f>VLOOKUP(C229,'[12]SP AGGREGATO € unità  '!C225:FE507,159,0)</f>
        <v>0</v>
      </c>
      <c r="V229" s="85"/>
      <c r="W229" s="87">
        <f t="shared" si="25"/>
        <v>0</v>
      </c>
      <c r="X229" s="122"/>
      <c r="Y229" s="86">
        <f t="shared" si="26"/>
        <v>0</v>
      </c>
      <c r="Z229" s="122"/>
      <c r="AA229" s="86">
        <f t="shared" si="27"/>
        <v>0</v>
      </c>
      <c r="AB229" s="122"/>
      <c r="AC229" s="86">
        <f t="shared" si="28"/>
        <v>0</v>
      </c>
      <c r="AD229" s="85"/>
      <c r="AE229" s="87">
        <f t="shared" si="29"/>
        <v>0</v>
      </c>
      <c r="AG229" s="90">
        <f t="shared" si="30"/>
        <v>0</v>
      </c>
      <c r="AI229" s="91"/>
      <c r="AK229" s="91"/>
      <c r="AL229" s="83"/>
      <c r="AM229" s="90">
        <f t="shared" si="31"/>
        <v>0</v>
      </c>
    </row>
    <row r="230" spans="1:39" ht="11.25" customHeight="1" outlineLevel="1">
      <c r="A230" s="79"/>
      <c r="B230" s="80"/>
      <c r="C230" s="81" t="s">
        <v>578</v>
      </c>
      <c r="D230" s="80"/>
      <c r="E230" s="82" t="s">
        <v>579</v>
      </c>
      <c r="F230" s="45" t="s">
        <v>578</v>
      </c>
      <c r="G230" s="46">
        <v>0</v>
      </c>
      <c r="H230" s="158"/>
      <c r="I230" s="84">
        <f>VLOOKUP(C230,'[12]SP AGGREGATO € unità  '!$C$5:$ES$287,141,0)</f>
        <v>4181999.8</v>
      </c>
      <c r="J230" s="122"/>
      <c r="K230" s="86">
        <f>VLOOKUP(C230,'[12]SP AGGREGATO € unità  '!$C$5:$FA$287,149,0)</f>
        <v>0</v>
      </c>
      <c r="L230" s="122"/>
      <c r="M230" s="86">
        <f>VLOOKUP(C230,'[12]SP AGGREGATO € unità  '!$C$5:$FI$287,157,0)</f>
        <v>0</v>
      </c>
      <c r="N230" s="85"/>
      <c r="O230" s="87">
        <f t="shared" si="32"/>
        <v>4181999.8</v>
      </c>
      <c r="P230" s="122"/>
      <c r="Q230" s="84">
        <f>VLOOKUP(C230,'[12]SP AGGREGATO € unità  '!$C$5:$ES$287,143,0)</f>
        <v>3764999.4599999995</v>
      </c>
      <c r="R230" s="122"/>
      <c r="S230" s="86">
        <f>VLOOKUP(C230,'[12]SP AGGREGATO € unità  '!$C$5:$EW$287,151,0)</f>
        <v>0</v>
      </c>
      <c r="T230" s="122"/>
      <c r="U230" s="86">
        <f>VLOOKUP(C230,'[12]SP AGGREGATO € unità  '!C226:FE508,159,0)</f>
        <v>0</v>
      </c>
      <c r="V230" s="85"/>
      <c r="W230" s="87">
        <f t="shared" si="25"/>
        <v>3764999.4599999995</v>
      </c>
      <c r="X230" s="122"/>
      <c r="Y230" s="86">
        <f t="shared" si="26"/>
        <v>417000.34000000032</v>
      </c>
      <c r="Z230" s="122"/>
      <c r="AA230" s="86">
        <f t="shared" si="27"/>
        <v>0</v>
      </c>
      <c r="AB230" s="122"/>
      <c r="AC230" s="86">
        <f t="shared" si="28"/>
        <v>417000.34000000032</v>
      </c>
      <c r="AD230" s="85"/>
      <c r="AE230" s="87">
        <f t="shared" si="29"/>
        <v>417000.34000000032</v>
      </c>
      <c r="AG230" s="90">
        <f t="shared" si="30"/>
        <v>0.11075707830247614</v>
      </c>
      <c r="AI230" s="91"/>
      <c r="AK230" s="91"/>
      <c r="AL230" s="83"/>
      <c r="AM230" s="90">
        <f t="shared" si="31"/>
        <v>0.11075707830247614</v>
      </c>
    </row>
    <row r="231" spans="1:39" ht="11.25" customHeight="1" outlineLevel="1">
      <c r="A231" s="79"/>
      <c r="B231" s="80" t="s">
        <v>580</v>
      </c>
      <c r="C231" s="81" t="s">
        <v>581</v>
      </c>
      <c r="D231" s="66"/>
      <c r="E231" s="93" t="s">
        <v>582</v>
      </c>
      <c r="F231" s="45" t="s">
        <v>581</v>
      </c>
      <c r="G231" s="46" t="s">
        <v>580</v>
      </c>
      <c r="H231" s="158"/>
      <c r="I231" s="84">
        <f>VLOOKUP(C231,'[12]SP AGGREGATO € unità  '!$C$5:$ES$287,141,0)</f>
        <v>0</v>
      </c>
      <c r="J231" s="122"/>
      <c r="K231" s="86">
        <f>VLOOKUP(C231,'[12]SP AGGREGATO € unità  '!$C$5:$FA$287,149,0)</f>
        <v>0</v>
      </c>
      <c r="L231" s="122"/>
      <c r="M231" s="86">
        <f>VLOOKUP(C231,'[12]SP AGGREGATO € unità  '!$C$5:$FI$287,157,0)</f>
        <v>0</v>
      </c>
      <c r="N231" s="85"/>
      <c r="O231" s="87">
        <f t="shared" si="32"/>
        <v>0</v>
      </c>
      <c r="P231" s="122"/>
      <c r="Q231" s="84">
        <f>VLOOKUP(C231,'[12]SP AGGREGATO € unità  '!$C$5:$ES$287,143,0)</f>
        <v>0</v>
      </c>
      <c r="R231" s="122"/>
      <c r="S231" s="86">
        <f>VLOOKUP(C231,'[12]SP AGGREGATO € unità  '!$C$5:$EW$287,151,0)</f>
        <v>0</v>
      </c>
      <c r="T231" s="122"/>
      <c r="U231" s="86">
        <f>VLOOKUP(C231,'[12]SP AGGREGATO € unità  '!C227:FE509,159,0)</f>
        <v>0</v>
      </c>
      <c r="V231" s="85"/>
      <c r="W231" s="87">
        <f t="shared" si="25"/>
        <v>0</v>
      </c>
      <c r="X231" s="122"/>
      <c r="Y231" s="86">
        <f t="shared" si="26"/>
        <v>0</v>
      </c>
      <c r="Z231" s="122"/>
      <c r="AA231" s="86">
        <f t="shared" si="27"/>
        <v>0</v>
      </c>
      <c r="AB231" s="122"/>
      <c r="AC231" s="86">
        <f t="shared" si="28"/>
        <v>0</v>
      </c>
      <c r="AD231" s="85"/>
      <c r="AE231" s="87">
        <f t="shared" si="29"/>
        <v>0</v>
      </c>
      <c r="AG231" s="90">
        <f t="shared" si="30"/>
        <v>0</v>
      </c>
      <c r="AI231" s="91"/>
      <c r="AK231" s="91"/>
      <c r="AL231" s="83"/>
      <c r="AM231" s="90">
        <f t="shared" si="31"/>
        <v>0</v>
      </c>
    </row>
    <row r="232" spans="1:39" ht="11.25" customHeight="1" outlineLevel="1">
      <c r="A232" s="79"/>
      <c r="B232" s="80" t="s">
        <v>580</v>
      </c>
      <c r="C232" s="81" t="s">
        <v>583</v>
      </c>
      <c r="D232" s="66"/>
      <c r="E232" s="93" t="s">
        <v>584</v>
      </c>
      <c r="F232" s="45" t="s">
        <v>583</v>
      </c>
      <c r="G232" s="46" t="s">
        <v>580</v>
      </c>
      <c r="H232" s="158"/>
      <c r="I232" s="84">
        <f>VLOOKUP(C232,'[12]SP AGGREGATO € unità  '!$C$5:$ES$287,141,0)</f>
        <v>4181999.8</v>
      </c>
      <c r="J232" s="122"/>
      <c r="K232" s="86">
        <f>VLOOKUP(C232,'[12]SP AGGREGATO € unità  '!$C$5:$FA$287,149,0)</f>
        <v>0</v>
      </c>
      <c r="L232" s="122"/>
      <c r="M232" s="86">
        <f>VLOOKUP(C232,'[12]SP AGGREGATO € unità  '!$C$5:$FI$287,157,0)</f>
        <v>0</v>
      </c>
      <c r="N232" s="85"/>
      <c r="O232" s="87">
        <f t="shared" si="32"/>
        <v>4181999.8</v>
      </c>
      <c r="P232" s="122"/>
      <c r="Q232" s="84">
        <f>VLOOKUP(C232,'[12]SP AGGREGATO € unità  '!$C$5:$ES$287,143,0)</f>
        <v>3764999.4599999995</v>
      </c>
      <c r="R232" s="122"/>
      <c r="S232" s="86">
        <f>VLOOKUP(C232,'[12]SP AGGREGATO € unità  '!$C$5:$EW$287,151,0)</f>
        <v>0</v>
      </c>
      <c r="T232" s="122"/>
      <c r="U232" s="86">
        <f>VLOOKUP(C232,'[12]SP AGGREGATO € unità  '!C228:FE510,159,0)</f>
        <v>0</v>
      </c>
      <c r="V232" s="85"/>
      <c r="W232" s="87">
        <f t="shared" si="25"/>
        <v>3764999.4599999995</v>
      </c>
      <c r="X232" s="122"/>
      <c r="Y232" s="86">
        <f t="shared" si="26"/>
        <v>417000.34000000032</v>
      </c>
      <c r="Z232" s="122"/>
      <c r="AA232" s="86">
        <f t="shared" si="27"/>
        <v>0</v>
      </c>
      <c r="AB232" s="122"/>
      <c r="AC232" s="86">
        <f t="shared" si="28"/>
        <v>417000.34000000032</v>
      </c>
      <c r="AD232" s="85"/>
      <c r="AE232" s="87">
        <f t="shared" si="29"/>
        <v>417000.34000000032</v>
      </c>
      <c r="AG232" s="90">
        <v>0</v>
      </c>
      <c r="AI232" s="91"/>
      <c r="AK232" s="91"/>
      <c r="AL232" s="83"/>
      <c r="AM232" s="90">
        <v>0</v>
      </c>
    </row>
    <row r="233" spans="1:39" ht="11.25" customHeight="1" outlineLevel="1">
      <c r="A233" s="79"/>
      <c r="B233" s="80" t="s">
        <v>580</v>
      </c>
      <c r="C233" s="81" t="s">
        <v>585</v>
      </c>
      <c r="D233" s="80"/>
      <c r="E233" s="93" t="s">
        <v>586</v>
      </c>
      <c r="F233" s="45" t="s">
        <v>585</v>
      </c>
      <c r="G233" s="46" t="s">
        <v>580</v>
      </c>
      <c r="H233" s="158"/>
      <c r="I233" s="84">
        <f>VLOOKUP(C233,'[12]SP AGGREGATO € unità  '!$C$5:$ES$287,141,0)</f>
        <v>0</v>
      </c>
      <c r="J233" s="122"/>
      <c r="K233" s="86">
        <f>VLOOKUP(C233,'[12]SP AGGREGATO € unità  '!$C$5:$FA$287,149,0)</f>
        <v>0</v>
      </c>
      <c r="L233" s="122"/>
      <c r="M233" s="86">
        <f>VLOOKUP(C233,'[12]SP AGGREGATO € unità  '!$C$5:$FI$287,157,0)</f>
        <v>0</v>
      </c>
      <c r="N233" s="85"/>
      <c r="O233" s="87">
        <f t="shared" si="32"/>
        <v>0</v>
      </c>
      <c r="P233" s="122"/>
      <c r="Q233" s="84">
        <f>VLOOKUP(C233,'[12]SP AGGREGATO € unità  '!$C$5:$ES$287,143,0)</f>
        <v>0</v>
      </c>
      <c r="R233" s="122"/>
      <c r="S233" s="86">
        <f>VLOOKUP(C233,'[12]SP AGGREGATO € unità  '!$C$5:$EW$287,151,0)</f>
        <v>0</v>
      </c>
      <c r="T233" s="122"/>
      <c r="U233" s="86">
        <f>VLOOKUP(C233,'[12]SP AGGREGATO € unità  '!C229:FE511,159,0)</f>
        <v>0</v>
      </c>
      <c r="V233" s="85"/>
      <c r="W233" s="87">
        <f t="shared" si="25"/>
        <v>0</v>
      </c>
      <c r="X233" s="122"/>
      <c r="Y233" s="86">
        <f t="shared" si="26"/>
        <v>0</v>
      </c>
      <c r="Z233" s="122"/>
      <c r="AA233" s="86">
        <f t="shared" si="27"/>
        <v>0</v>
      </c>
      <c r="AB233" s="122"/>
      <c r="AC233" s="86">
        <f t="shared" si="28"/>
        <v>0</v>
      </c>
      <c r="AD233" s="85"/>
      <c r="AE233" s="87">
        <f t="shared" si="29"/>
        <v>0</v>
      </c>
      <c r="AG233" s="90">
        <v>0</v>
      </c>
      <c r="AI233" s="91"/>
      <c r="AK233" s="91"/>
      <c r="AL233" s="83"/>
      <c r="AM233" s="90">
        <v>0</v>
      </c>
    </row>
    <row r="234" spans="1:39" s="120" customFormat="1" ht="11.25" customHeight="1" outlineLevel="1">
      <c r="A234" s="123"/>
      <c r="B234" s="80" t="s">
        <v>587</v>
      </c>
      <c r="C234" s="95" t="s">
        <v>588</v>
      </c>
      <c r="D234" s="116"/>
      <c r="E234" s="103" t="s">
        <v>589</v>
      </c>
      <c r="F234" s="45" t="s">
        <v>588</v>
      </c>
      <c r="G234" s="46" t="s">
        <v>587</v>
      </c>
      <c r="H234" s="158"/>
      <c r="I234" s="97">
        <f>VLOOKUP(C234,'[12]SP AGGREGATO € unità  '!$C$5:$ES$287,141,0)</f>
        <v>7252357.7100000009</v>
      </c>
      <c r="J234" s="122"/>
      <c r="K234" s="97">
        <f>VLOOKUP(C234,'[12]SP AGGREGATO € unità  '!$C$5:$FA$287,149,0)</f>
        <v>0</v>
      </c>
      <c r="L234" s="122"/>
      <c r="M234" s="97">
        <f>VLOOKUP(C234,'[12]SP AGGREGATO € unità  '!$C$5:$FI$287,157,0)</f>
        <v>0</v>
      </c>
      <c r="N234" s="85"/>
      <c r="O234" s="98">
        <f t="shared" si="32"/>
        <v>7252357.7100000009</v>
      </c>
      <c r="P234" s="122"/>
      <c r="Q234" s="97">
        <f>VLOOKUP(C234,'[12]SP AGGREGATO € unità  '!$C$5:$ES$287,143,0)</f>
        <v>1165114.6000000001</v>
      </c>
      <c r="R234" s="122"/>
      <c r="S234" s="97">
        <f>VLOOKUP(C234,'[12]SP AGGREGATO € unità  '!$C$5:$EW$287,151,0)</f>
        <v>0</v>
      </c>
      <c r="T234" s="122"/>
      <c r="U234" s="86">
        <f>VLOOKUP(C234,'[12]SP AGGREGATO € unità  '!C230:FE512,159,0)</f>
        <v>0</v>
      </c>
      <c r="V234" s="85"/>
      <c r="W234" s="98">
        <f t="shared" si="25"/>
        <v>1165114.6000000001</v>
      </c>
      <c r="X234" s="122"/>
      <c r="Y234" s="97">
        <f t="shared" si="26"/>
        <v>6087243.1100000013</v>
      </c>
      <c r="Z234" s="122"/>
      <c r="AA234" s="97">
        <f t="shared" si="27"/>
        <v>0</v>
      </c>
      <c r="AB234" s="122"/>
      <c r="AC234" s="86">
        <f t="shared" si="28"/>
        <v>6087243.1100000013</v>
      </c>
      <c r="AD234" s="85"/>
      <c r="AE234" s="98">
        <f t="shared" si="29"/>
        <v>6087243.1100000013</v>
      </c>
      <c r="AG234" s="99">
        <f t="shared" si="30"/>
        <v>5.2245874440162376</v>
      </c>
      <c r="AI234" s="91"/>
      <c r="AK234" s="91"/>
      <c r="AL234" s="83"/>
      <c r="AM234" s="99">
        <f t="shared" si="31"/>
        <v>5.2245874440162376</v>
      </c>
    </row>
    <row r="235" spans="1:39" s="151" customFormat="1" ht="11.25" customHeight="1">
      <c r="A235" s="163">
        <v>0</v>
      </c>
      <c r="B235" s="43" t="s">
        <v>590</v>
      </c>
      <c r="C235" s="107" t="s">
        <v>591</v>
      </c>
      <c r="D235" s="164"/>
      <c r="E235" s="44" t="s">
        <v>592</v>
      </c>
      <c r="F235" s="45" t="s">
        <v>591</v>
      </c>
      <c r="G235" s="46" t="s">
        <v>590</v>
      </c>
      <c r="H235" s="162"/>
      <c r="I235" s="108">
        <f>VLOOKUP(C235,'[12]SP AGGREGATO € unità  '!$C$5:$ES$287,141,0)</f>
        <v>1156876.73</v>
      </c>
      <c r="J235" s="131"/>
      <c r="K235" s="61">
        <f>VLOOKUP(C235,'[12]SP AGGREGATO € unità  '!$C$5:$FA$287,149,0)</f>
        <v>0</v>
      </c>
      <c r="L235" s="131"/>
      <c r="M235" s="61">
        <f>VLOOKUP(C235,'[12]SP AGGREGATO € unità  '!$C$5:$FI$287,157,0)</f>
        <v>0</v>
      </c>
      <c r="N235" s="49"/>
      <c r="O235" s="62">
        <f t="shared" si="32"/>
        <v>1156876.73</v>
      </c>
      <c r="P235" s="131"/>
      <c r="Q235" s="108">
        <f>VLOOKUP(C235,'[12]SP AGGREGATO € unità  '!$C$5:$ES$287,143,0)</f>
        <v>1299115.67</v>
      </c>
      <c r="R235" s="131"/>
      <c r="S235" s="61">
        <f>VLOOKUP(C235,'[12]SP AGGREGATO € unità  '!$C$5:$EW$287,151,0)</f>
        <v>0</v>
      </c>
      <c r="T235" s="131"/>
      <c r="U235" s="86">
        <f>VLOOKUP(C235,'[12]SP AGGREGATO € unità  '!C231:FE513,159,0)</f>
        <v>0</v>
      </c>
      <c r="V235" s="49"/>
      <c r="W235" s="62">
        <f t="shared" si="25"/>
        <v>1299115.67</v>
      </c>
      <c r="X235" s="131"/>
      <c r="Y235" s="61">
        <f t="shared" si="26"/>
        <v>-142238.93999999994</v>
      </c>
      <c r="Z235" s="131"/>
      <c r="AA235" s="61">
        <f t="shared" si="27"/>
        <v>0</v>
      </c>
      <c r="AB235" s="131"/>
      <c r="AC235" s="61">
        <f t="shared" si="28"/>
        <v>-142238.93999999994</v>
      </c>
      <c r="AD235" s="49"/>
      <c r="AE235" s="62">
        <f t="shared" si="29"/>
        <v>-142238.93999999994</v>
      </c>
      <c r="AF235" s="130"/>
      <c r="AG235" s="109">
        <f t="shared" si="30"/>
        <v>-0.10948904957785625</v>
      </c>
      <c r="AH235" s="130"/>
      <c r="AI235" s="64"/>
      <c r="AJ235" s="130"/>
      <c r="AK235" s="64"/>
      <c r="AL235" s="47"/>
      <c r="AM235" s="109">
        <f t="shared" si="31"/>
        <v>-0.10948904957785625</v>
      </c>
    </row>
    <row r="236" spans="1:39" s="78" customFormat="1" ht="11.25" customHeight="1">
      <c r="A236" s="165">
        <v>0</v>
      </c>
      <c r="B236" s="66" t="s">
        <v>593</v>
      </c>
      <c r="C236" s="67" t="s">
        <v>594</v>
      </c>
      <c r="D236" s="166"/>
      <c r="E236" s="68" t="s">
        <v>595</v>
      </c>
      <c r="F236" s="45" t="s">
        <v>594</v>
      </c>
      <c r="G236" s="46" t="s">
        <v>593</v>
      </c>
      <c r="H236" s="154"/>
      <c r="I236" s="70">
        <f>VLOOKUP(C236,'[12]SP AGGREGATO € unità  '!$C$5:$ES$287,141,0)</f>
        <v>1156876.73</v>
      </c>
      <c r="J236" s="128"/>
      <c r="K236" s="72">
        <f>VLOOKUP(C236,'[12]SP AGGREGATO € unità  '!$C$5:$FA$287,149,0)</f>
        <v>0</v>
      </c>
      <c r="L236" s="128"/>
      <c r="M236" s="72">
        <f>VLOOKUP(C236,'[12]SP AGGREGATO € unità  '!$C$5:$FI$287,157,0)</f>
        <v>0</v>
      </c>
      <c r="N236" s="71"/>
      <c r="O236" s="73">
        <f t="shared" si="32"/>
        <v>1156876.73</v>
      </c>
      <c r="P236" s="128"/>
      <c r="Q236" s="70">
        <f>VLOOKUP(C236,'[12]SP AGGREGATO € unità  '!$C$5:$ES$287,143,0)</f>
        <v>1299115.67</v>
      </c>
      <c r="R236" s="128"/>
      <c r="S236" s="72">
        <f>VLOOKUP(C236,'[12]SP AGGREGATO € unità  '!$C$5:$EW$287,151,0)</f>
        <v>0</v>
      </c>
      <c r="T236" s="128"/>
      <c r="U236" s="86">
        <f>VLOOKUP(C236,'[12]SP AGGREGATO € unità  '!C232:FE514,159,0)</f>
        <v>0</v>
      </c>
      <c r="V236" s="71"/>
      <c r="W236" s="73">
        <f t="shared" si="25"/>
        <v>1299115.67</v>
      </c>
      <c r="X236" s="128"/>
      <c r="Y236" s="72">
        <f t="shared" si="26"/>
        <v>-142238.93999999994</v>
      </c>
      <c r="Z236" s="128"/>
      <c r="AA236" s="72">
        <f t="shared" si="27"/>
        <v>0</v>
      </c>
      <c r="AB236" s="128"/>
      <c r="AC236" s="72">
        <f t="shared" si="28"/>
        <v>-142238.93999999994</v>
      </c>
      <c r="AD236" s="71"/>
      <c r="AE236" s="73">
        <f t="shared" si="29"/>
        <v>-142238.93999999994</v>
      </c>
      <c r="AF236" s="127"/>
      <c r="AG236" s="76">
        <f t="shared" si="30"/>
        <v>-0.10948904957785625</v>
      </c>
      <c r="AH236" s="127"/>
      <c r="AI236" s="77"/>
      <c r="AJ236" s="127"/>
      <c r="AK236" s="77"/>
      <c r="AL236" s="69"/>
      <c r="AM236" s="76">
        <f t="shared" si="31"/>
        <v>-0.10948904957785625</v>
      </c>
    </row>
    <row r="237" spans="1:39" s="78" customFormat="1" ht="11.25" customHeight="1">
      <c r="A237" s="165">
        <v>0</v>
      </c>
      <c r="B237" s="66" t="s">
        <v>596</v>
      </c>
      <c r="C237" s="152" t="s">
        <v>597</v>
      </c>
      <c r="D237" s="166"/>
      <c r="E237" s="153" t="s">
        <v>598</v>
      </c>
      <c r="F237" s="45" t="s">
        <v>597</v>
      </c>
      <c r="G237" s="46" t="s">
        <v>596</v>
      </c>
      <c r="H237" s="167"/>
      <c r="I237" s="155">
        <f>VLOOKUP(C237,'[12]SP AGGREGATO € unità  '!$C$5:$ES$287,141,0)</f>
        <v>0</v>
      </c>
      <c r="J237" s="128"/>
      <c r="K237" s="155">
        <f>VLOOKUP(C237,'[12]SP AGGREGATO € unità  '!$C$5:$FA$287,149,0)</f>
        <v>0</v>
      </c>
      <c r="L237" s="128"/>
      <c r="M237" s="155">
        <f>VLOOKUP(C237,'[12]SP AGGREGATO € unità  '!$C$5:$FI$287,157,0)</f>
        <v>0</v>
      </c>
      <c r="N237" s="71"/>
      <c r="O237" s="156">
        <f t="shared" si="32"/>
        <v>0</v>
      </c>
      <c r="P237" s="128"/>
      <c r="Q237" s="155">
        <f>VLOOKUP(C237,'[12]SP AGGREGATO € unità  '!$C$5:$ES$287,143,0)</f>
        <v>0</v>
      </c>
      <c r="R237" s="128"/>
      <c r="S237" s="155">
        <f>VLOOKUP(C237,'[12]SP AGGREGATO € unità  '!$C$5:$EW$287,151,0)</f>
        <v>0</v>
      </c>
      <c r="T237" s="128"/>
      <c r="U237" s="86">
        <f>VLOOKUP(C237,'[12]SP AGGREGATO € unità  '!C233:FE515,159,0)</f>
        <v>0</v>
      </c>
      <c r="V237" s="71"/>
      <c r="W237" s="156">
        <f t="shared" si="25"/>
        <v>0</v>
      </c>
      <c r="X237" s="128"/>
      <c r="Y237" s="155">
        <f t="shared" si="26"/>
        <v>0</v>
      </c>
      <c r="Z237" s="128"/>
      <c r="AA237" s="155">
        <f t="shared" si="27"/>
        <v>0</v>
      </c>
      <c r="AB237" s="128"/>
      <c r="AC237" s="72">
        <f t="shared" si="28"/>
        <v>0</v>
      </c>
      <c r="AD237" s="71"/>
      <c r="AE237" s="156">
        <f t="shared" si="29"/>
        <v>0</v>
      </c>
      <c r="AF237" s="127"/>
      <c r="AG237" s="157">
        <f t="shared" si="30"/>
        <v>0</v>
      </c>
      <c r="AH237" s="127"/>
      <c r="AI237" s="77"/>
      <c r="AJ237" s="127"/>
      <c r="AK237" s="77"/>
      <c r="AL237" s="69"/>
      <c r="AM237" s="157">
        <f t="shared" si="31"/>
        <v>0</v>
      </c>
    </row>
    <row r="238" spans="1:39" s="151" customFormat="1" ht="11.25" customHeight="1">
      <c r="A238" s="163"/>
      <c r="B238" s="43"/>
      <c r="C238" s="107" t="s">
        <v>599</v>
      </c>
      <c r="D238" s="164"/>
      <c r="E238" s="44" t="s">
        <v>600</v>
      </c>
      <c r="F238" s="45" t="s">
        <v>599</v>
      </c>
      <c r="G238" s="46">
        <v>0</v>
      </c>
      <c r="H238" s="162"/>
      <c r="I238" s="108">
        <f>VLOOKUP(C238,'[12]SP AGGREGATO € unità  '!$C$5:$ES$287,141,0)</f>
        <v>475828485.14999986</v>
      </c>
      <c r="J238" s="131"/>
      <c r="K238" s="61">
        <f>VLOOKUP(C238,'[12]SP AGGREGATO € unità  '!$C$5:$FA$287,149,0)</f>
        <v>306300265.43940002</v>
      </c>
      <c r="L238" s="131"/>
      <c r="M238" s="61">
        <v>-180013641.07999998</v>
      </c>
      <c r="N238" s="49"/>
      <c r="O238" s="62">
        <f t="shared" si="32"/>
        <v>602115109.50939989</v>
      </c>
      <c r="P238" s="131"/>
      <c r="Q238" s="108">
        <f>VLOOKUP(C238,'[12]SP AGGREGATO € unità  '!$C$5:$ES$287,143,0)</f>
        <v>499164936.39999998</v>
      </c>
      <c r="R238" s="131"/>
      <c r="S238" s="61">
        <f>VLOOKUP(C238,'[12]SP AGGREGATO € unità  '!$C$5:$EW$287,151,0)</f>
        <v>337749615.66791379</v>
      </c>
      <c r="T238" s="131"/>
      <c r="U238" s="61">
        <f>VLOOKUP(C238,'[12]SP AGGREGATO € unità  '!C234:FE516,159,0)</f>
        <v>-182098494.85999998</v>
      </c>
      <c r="V238" s="49"/>
      <c r="W238" s="62">
        <f t="shared" si="25"/>
        <v>654816057.20791376</v>
      </c>
      <c r="X238" s="131"/>
      <c r="Y238" s="61">
        <f t="shared" si="26"/>
        <v>-23336451.250000119</v>
      </c>
      <c r="Z238" s="131"/>
      <c r="AA238" s="61">
        <f t="shared" si="27"/>
        <v>-31449350.228513777</v>
      </c>
      <c r="AB238" s="131"/>
      <c r="AC238" s="61">
        <f t="shared" si="28"/>
        <v>8112898.978513658</v>
      </c>
      <c r="AD238" s="49"/>
      <c r="AE238" s="62">
        <f t="shared" si="29"/>
        <v>-52700947.698513865</v>
      </c>
      <c r="AF238" s="130"/>
      <c r="AG238" s="109">
        <f t="shared" si="30"/>
        <v>-4.6750982587646595E-2</v>
      </c>
      <c r="AH238" s="130"/>
      <c r="AI238" s="64"/>
      <c r="AJ238" s="130"/>
      <c r="AK238" s="64"/>
      <c r="AL238" s="47"/>
      <c r="AM238" s="109">
        <f t="shared" si="31"/>
        <v>-8.0482063807700024E-2</v>
      </c>
    </row>
    <row r="239" spans="1:39" s="151" customFormat="1" ht="11.25" customHeight="1">
      <c r="A239" s="163"/>
      <c r="B239" s="43"/>
      <c r="C239" s="57"/>
      <c r="D239" s="164"/>
      <c r="E239" s="58" t="s">
        <v>13</v>
      </c>
      <c r="F239" s="45"/>
      <c r="G239" s="46"/>
      <c r="H239" s="162"/>
      <c r="I239" s="59"/>
      <c r="J239" s="131"/>
      <c r="K239" s="60"/>
      <c r="L239" s="131"/>
      <c r="M239" s="61"/>
      <c r="N239" s="49"/>
      <c r="O239" s="62"/>
      <c r="P239" s="131"/>
      <c r="Q239" s="59"/>
      <c r="R239" s="131"/>
      <c r="S239" s="60"/>
      <c r="T239" s="131"/>
      <c r="U239" s="61"/>
      <c r="V239" s="49"/>
      <c r="W239" s="62"/>
      <c r="X239" s="131"/>
      <c r="Y239" s="60"/>
      <c r="Z239" s="131"/>
      <c r="AA239" s="60"/>
      <c r="AB239" s="131"/>
      <c r="AC239" s="61"/>
      <c r="AD239" s="49"/>
      <c r="AE239" s="62"/>
      <c r="AF239" s="130"/>
      <c r="AG239" s="63"/>
      <c r="AH239" s="130"/>
      <c r="AI239" s="64"/>
      <c r="AJ239" s="130"/>
      <c r="AK239" s="64"/>
      <c r="AL239" s="47"/>
      <c r="AM239" s="63"/>
    </row>
    <row r="240" spans="1:39" s="78" customFormat="1" ht="11.25" customHeight="1">
      <c r="A240" s="165"/>
      <c r="B240" s="66" t="s">
        <v>601</v>
      </c>
      <c r="C240" s="67" t="s">
        <v>602</v>
      </c>
      <c r="D240" s="166"/>
      <c r="E240" s="68" t="s">
        <v>603</v>
      </c>
      <c r="F240" s="45" t="s">
        <v>602</v>
      </c>
      <c r="G240" s="46" t="s">
        <v>601</v>
      </c>
      <c r="H240" s="154"/>
      <c r="I240" s="70">
        <f>VLOOKUP(C240,'[12]SP AGGREGATO € unità  '!$C$5:$ES$287,141,0)</f>
        <v>530905.68999999994</v>
      </c>
      <c r="J240" s="128"/>
      <c r="K240" s="72">
        <f>VLOOKUP(C240,'[12]SP AGGREGATO € unità  '!$C$5:$FA$287,149,0)</f>
        <v>0</v>
      </c>
      <c r="L240" s="128"/>
      <c r="M240" s="72">
        <f>VLOOKUP(C240,'[12]SP AGGREGATO € unità  '!$C$5:$FI$287,157,0)</f>
        <v>0</v>
      </c>
      <c r="N240" s="71"/>
      <c r="O240" s="73">
        <f t="shared" si="32"/>
        <v>530905.68999999994</v>
      </c>
      <c r="P240" s="128"/>
      <c r="Q240" s="70">
        <f>VLOOKUP(C240,'[12]SP AGGREGATO € unità  '!$C$5:$ES$287,143,0)</f>
        <v>679768.49</v>
      </c>
      <c r="R240" s="128"/>
      <c r="S240" s="72">
        <f>VLOOKUP(C240,'[12]SP AGGREGATO € unità  '!$C$5:$EW$287,151,0)</f>
        <v>0</v>
      </c>
      <c r="T240" s="128"/>
      <c r="U240" s="72">
        <f>VLOOKUP(C240,'[12]SP AGGREGATO € unità  '!C235:FE517,159,0)</f>
        <v>0</v>
      </c>
      <c r="V240" s="71"/>
      <c r="W240" s="73">
        <f t="shared" si="25"/>
        <v>679768.49</v>
      </c>
      <c r="X240" s="128"/>
      <c r="Y240" s="72">
        <f t="shared" si="26"/>
        <v>-148862.80000000005</v>
      </c>
      <c r="Z240" s="128"/>
      <c r="AA240" s="72">
        <f t="shared" si="27"/>
        <v>0</v>
      </c>
      <c r="AB240" s="128"/>
      <c r="AC240" s="72">
        <f t="shared" si="28"/>
        <v>-148862.80000000005</v>
      </c>
      <c r="AD240" s="71"/>
      <c r="AE240" s="73">
        <f t="shared" si="29"/>
        <v>-148862.80000000005</v>
      </c>
      <c r="AF240" s="127"/>
      <c r="AG240" s="76">
        <f t="shared" si="30"/>
        <v>-0.21899043893605608</v>
      </c>
      <c r="AH240" s="127"/>
      <c r="AI240" s="77"/>
      <c r="AJ240" s="127"/>
      <c r="AK240" s="77"/>
      <c r="AL240" s="69"/>
      <c r="AM240" s="76">
        <f t="shared" si="31"/>
        <v>-0.21899043893605608</v>
      </c>
    </row>
    <row r="241" spans="1:39" s="78" customFormat="1" ht="11.25" customHeight="1">
      <c r="A241" s="165"/>
      <c r="B241" s="66"/>
      <c r="C241" s="67" t="s">
        <v>604</v>
      </c>
      <c r="D241" s="168"/>
      <c r="E241" s="68" t="s">
        <v>605</v>
      </c>
      <c r="F241" s="45" t="s">
        <v>604</v>
      </c>
      <c r="G241" s="46">
        <v>0</v>
      </c>
      <c r="H241" s="169"/>
      <c r="I241" s="70">
        <f>VLOOKUP(C241,'[12]SP AGGREGATO € unità  '!$C$5:$ES$287,141,0)</f>
        <v>0</v>
      </c>
      <c r="J241" s="128"/>
      <c r="K241" s="72">
        <f>VLOOKUP(C241,'[12]SP AGGREGATO € unità  '!$C$5:$FA$287,149,0)</f>
        <v>0</v>
      </c>
      <c r="L241" s="128"/>
      <c r="M241" s="72">
        <f>VLOOKUP(C241,'[12]SP AGGREGATO € unità  '!$C$5:$FI$287,157,0)</f>
        <v>0</v>
      </c>
      <c r="N241" s="71"/>
      <c r="O241" s="73">
        <f t="shared" si="32"/>
        <v>0</v>
      </c>
      <c r="P241" s="128"/>
      <c r="Q241" s="70">
        <f>VLOOKUP(C241,'[12]SP AGGREGATO € unità  '!$C$5:$ES$287,143,0)</f>
        <v>0</v>
      </c>
      <c r="R241" s="128"/>
      <c r="S241" s="72">
        <f>VLOOKUP(C241,'[12]SP AGGREGATO € unità  '!$C$5:$EW$287,151,0)</f>
        <v>0</v>
      </c>
      <c r="T241" s="128"/>
      <c r="U241" s="72">
        <f>VLOOKUP(C241,'[12]SP AGGREGATO € unità  '!C236:FE518,159,0)</f>
        <v>0</v>
      </c>
      <c r="V241" s="71"/>
      <c r="W241" s="73">
        <f t="shared" si="25"/>
        <v>0</v>
      </c>
      <c r="X241" s="128"/>
      <c r="Y241" s="72">
        <f t="shared" si="26"/>
        <v>0</v>
      </c>
      <c r="Z241" s="128"/>
      <c r="AA241" s="72">
        <f t="shared" si="27"/>
        <v>0</v>
      </c>
      <c r="AB241" s="128"/>
      <c r="AC241" s="72">
        <f t="shared" si="28"/>
        <v>0</v>
      </c>
      <c r="AD241" s="71"/>
      <c r="AE241" s="73">
        <f t="shared" si="29"/>
        <v>0</v>
      </c>
      <c r="AF241" s="127"/>
      <c r="AG241" s="76">
        <f t="shared" si="30"/>
        <v>0</v>
      </c>
      <c r="AH241" s="127"/>
      <c r="AI241" s="77"/>
      <c r="AJ241" s="127"/>
      <c r="AK241" s="77"/>
      <c r="AL241" s="69"/>
      <c r="AM241" s="76">
        <f t="shared" si="31"/>
        <v>0</v>
      </c>
    </row>
    <row r="242" spans="1:39" ht="11.25" customHeight="1">
      <c r="A242" s="170" t="s">
        <v>280</v>
      </c>
      <c r="B242" s="80" t="s">
        <v>606</v>
      </c>
      <c r="C242" s="81" t="s">
        <v>607</v>
      </c>
      <c r="D242" s="168"/>
      <c r="E242" s="82" t="s">
        <v>608</v>
      </c>
      <c r="F242" s="45" t="s">
        <v>607</v>
      </c>
      <c r="G242" s="46" t="s">
        <v>606</v>
      </c>
      <c r="H242" s="169"/>
      <c r="I242" s="84">
        <f>VLOOKUP(C242,'[12]SP AGGREGATO € unità  '!$C$5:$ES$287,141,0)</f>
        <v>0</v>
      </c>
      <c r="J242" s="122"/>
      <c r="K242" s="86">
        <f>VLOOKUP(C242,'[12]SP AGGREGATO € unità  '!$C$5:$FA$287,149,0)</f>
        <v>0</v>
      </c>
      <c r="L242" s="122"/>
      <c r="M242" s="86">
        <f>VLOOKUP(C242,'[12]SP AGGREGATO € unità  '!$C$5:$FI$287,157,0)</f>
        <v>0</v>
      </c>
      <c r="N242" s="85"/>
      <c r="O242" s="87">
        <f t="shared" si="32"/>
        <v>0</v>
      </c>
      <c r="P242" s="122"/>
      <c r="Q242" s="84">
        <f>VLOOKUP(C242,'[12]SP AGGREGATO € unità  '!$C$5:$ES$287,143,0)</f>
        <v>0</v>
      </c>
      <c r="R242" s="122"/>
      <c r="S242" s="86">
        <f>VLOOKUP(C242,'[12]SP AGGREGATO € unità  '!$C$5:$EW$287,151,0)</f>
        <v>0</v>
      </c>
      <c r="T242" s="122"/>
      <c r="U242" s="72">
        <f>VLOOKUP(C242,'[12]SP AGGREGATO € unità  '!C237:FE519,159,0)</f>
        <v>0</v>
      </c>
      <c r="V242" s="85"/>
      <c r="W242" s="87">
        <f t="shared" si="25"/>
        <v>0</v>
      </c>
      <c r="X242" s="122"/>
      <c r="Y242" s="86">
        <f t="shared" si="26"/>
        <v>0</v>
      </c>
      <c r="Z242" s="122"/>
      <c r="AA242" s="86">
        <f t="shared" si="27"/>
        <v>0</v>
      </c>
      <c r="AB242" s="122"/>
      <c r="AC242" s="86">
        <f t="shared" si="28"/>
        <v>0</v>
      </c>
      <c r="AD242" s="85"/>
      <c r="AE242" s="87">
        <f t="shared" si="29"/>
        <v>0</v>
      </c>
      <c r="AG242" s="90">
        <f t="shared" si="30"/>
        <v>0</v>
      </c>
      <c r="AI242" s="91"/>
      <c r="AK242" s="91"/>
      <c r="AL242" s="83"/>
      <c r="AM242" s="90">
        <f t="shared" si="31"/>
        <v>0</v>
      </c>
    </row>
    <row r="243" spans="1:39" ht="11.25" customHeight="1">
      <c r="B243" s="80" t="s">
        <v>606</v>
      </c>
      <c r="C243" s="81" t="s">
        <v>609</v>
      </c>
      <c r="D243" s="168"/>
      <c r="E243" s="82" t="s">
        <v>610</v>
      </c>
      <c r="F243" s="45" t="s">
        <v>609</v>
      </c>
      <c r="G243" s="46" t="s">
        <v>606</v>
      </c>
      <c r="H243" s="169"/>
      <c r="I243" s="84">
        <f>VLOOKUP(C243,'[12]SP AGGREGATO € unità  '!$C$5:$ES$287,141,0)</f>
        <v>0</v>
      </c>
      <c r="J243" s="122"/>
      <c r="K243" s="86">
        <f>VLOOKUP(C243,'[12]SP AGGREGATO € unità  '!$C$5:$FA$287,149,0)</f>
        <v>0</v>
      </c>
      <c r="L243" s="122"/>
      <c r="M243" s="86">
        <f>VLOOKUP(C243,'[12]SP AGGREGATO € unità  '!$C$5:$FI$287,157,0)</f>
        <v>0</v>
      </c>
      <c r="N243" s="85"/>
      <c r="O243" s="87">
        <f t="shared" si="32"/>
        <v>0</v>
      </c>
      <c r="P243" s="122"/>
      <c r="Q243" s="84">
        <f>VLOOKUP(C243,'[12]SP AGGREGATO € unità  '!$C$5:$ES$287,143,0)</f>
        <v>0</v>
      </c>
      <c r="R243" s="122"/>
      <c r="S243" s="86">
        <f>VLOOKUP(C243,'[12]SP AGGREGATO € unità  '!$C$5:$EW$287,151,0)</f>
        <v>0</v>
      </c>
      <c r="T243" s="122"/>
      <c r="U243" s="72">
        <f>VLOOKUP(C243,'[12]SP AGGREGATO € unità  '!C238:FE520,159,0)</f>
        <v>0</v>
      </c>
      <c r="V243" s="85"/>
      <c r="W243" s="87">
        <f t="shared" si="25"/>
        <v>0</v>
      </c>
      <c r="X243" s="122"/>
      <c r="Y243" s="86">
        <f t="shared" si="26"/>
        <v>0</v>
      </c>
      <c r="Z243" s="122"/>
      <c r="AA243" s="86">
        <f t="shared" si="27"/>
        <v>0</v>
      </c>
      <c r="AB243" s="122"/>
      <c r="AC243" s="86">
        <f t="shared" si="28"/>
        <v>0</v>
      </c>
      <c r="AD243" s="85"/>
      <c r="AE243" s="87">
        <f t="shared" si="29"/>
        <v>0</v>
      </c>
      <c r="AG243" s="90">
        <f t="shared" si="30"/>
        <v>0</v>
      </c>
      <c r="AI243" s="91"/>
      <c r="AK243" s="91"/>
      <c r="AL243" s="83"/>
      <c r="AM243" s="90">
        <f t="shared" si="31"/>
        <v>0</v>
      </c>
    </row>
    <row r="244" spans="1:39" ht="11.25" customHeight="1">
      <c r="A244" s="170" t="s">
        <v>274</v>
      </c>
      <c r="B244" s="80" t="s">
        <v>611</v>
      </c>
      <c r="C244" s="81" t="s">
        <v>612</v>
      </c>
      <c r="D244" s="171"/>
      <c r="E244" s="82" t="s">
        <v>613</v>
      </c>
      <c r="F244" s="45" t="s">
        <v>612</v>
      </c>
      <c r="G244" s="46" t="s">
        <v>611</v>
      </c>
      <c r="H244" s="158"/>
      <c r="I244" s="84">
        <f>VLOOKUP(C244,'[12]SP AGGREGATO € unità  '!$C$5:$ES$287,141,0)</f>
        <v>0</v>
      </c>
      <c r="J244" s="122"/>
      <c r="K244" s="86">
        <f>VLOOKUP(C244,'[12]SP AGGREGATO € unità  '!$C$5:$FA$287,149,0)</f>
        <v>0</v>
      </c>
      <c r="L244" s="122"/>
      <c r="M244" s="86">
        <f>VLOOKUP(C244,'[12]SP AGGREGATO € unità  '!$C$5:$FI$287,157,0)</f>
        <v>0</v>
      </c>
      <c r="N244" s="85"/>
      <c r="O244" s="87">
        <f t="shared" si="32"/>
        <v>0</v>
      </c>
      <c r="P244" s="122"/>
      <c r="Q244" s="84">
        <f>VLOOKUP(C244,'[12]SP AGGREGATO € unità  '!$C$5:$ES$287,143,0)</f>
        <v>0</v>
      </c>
      <c r="R244" s="122"/>
      <c r="S244" s="86">
        <f>VLOOKUP(C244,'[12]SP AGGREGATO € unità  '!$C$5:$EW$287,151,0)</f>
        <v>0</v>
      </c>
      <c r="T244" s="122"/>
      <c r="U244" s="72">
        <f>VLOOKUP(C244,'[12]SP AGGREGATO € unità  '!C239:FE521,159,0)</f>
        <v>0</v>
      </c>
      <c r="V244" s="85"/>
      <c r="W244" s="87">
        <f t="shared" si="25"/>
        <v>0</v>
      </c>
      <c r="X244" s="122"/>
      <c r="Y244" s="86">
        <f t="shared" si="26"/>
        <v>0</v>
      </c>
      <c r="Z244" s="122"/>
      <c r="AA244" s="86">
        <f t="shared" si="27"/>
        <v>0</v>
      </c>
      <c r="AB244" s="122"/>
      <c r="AC244" s="86">
        <f t="shared" si="28"/>
        <v>0</v>
      </c>
      <c r="AD244" s="85"/>
      <c r="AE244" s="87">
        <f t="shared" si="29"/>
        <v>0</v>
      </c>
      <c r="AG244" s="90">
        <f t="shared" si="30"/>
        <v>0</v>
      </c>
      <c r="AI244" s="91"/>
      <c r="AK244" s="91"/>
      <c r="AL244" s="83"/>
      <c r="AM244" s="90">
        <f t="shared" si="31"/>
        <v>0</v>
      </c>
    </row>
    <row r="245" spans="1:39" ht="11.25" customHeight="1">
      <c r="A245" s="170" t="s">
        <v>274</v>
      </c>
      <c r="B245" s="80" t="s">
        <v>611</v>
      </c>
      <c r="C245" s="81" t="s">
        <v>614</v>
      </c>
      <c r="D245" s="171"/>
      <c r="E245" s="82" t="s">
        <v>615</v>
      </c>
      <c r="F245" s="45" t="s">
        <v>614</v>
      </c>
      <c r="G245" s="46" t="s">
        <v>611</v>
      </c>
      <c r="H245" s="158"/>
      <c r="I245" s="84">
        <f>VLOOKUP(C245,'[12]SP AGGREGATO € unità  '!$C$5:$ES$287,141,0)</f>
        <v>0</v>
      </c>
      <c r="J245" s="122"/>
      <c r="K245" s="86">
        <f>VLOOKUP(C245,'[12]SP AGGREGATO € unità  '!$C$5:$FA$287,149,0)</f>
        <v>0</v>
      </c>
      <c r="L245" s="122"/>
      <c r="M245" s="86">
        <f>VLOOKUP(C245,'[12]SP AGGREGATO € unità  '!$C$5:$FI$287,157,0)</f>
        <v>0</v>
      </c>
      <c r="N245" s="85"/>
      <c r="O245" s="87">
        <f t="shared" si="32"/>
        <v>0</v>
      </c>
      <c r="P245" s="122"/>
      <c r="Q245" s="84">
        <f>VLOOKUP(C245,'[12]SP AGGREGATO € unità  '!$C$5:$ES$287,143,0)</f>
        <v>0</v>
      </c>
      <c r="R245" s="122"/>
      <c r="S245" s="86">
        <f>VLOOKUP(C245,'[12]SP AGGREGATO € unità  '!$C$5:$EW$287,151,0)</f>
        <v>0</v>
      </c>
      <c r="T245" s="122"/>
      <c r="U245" s="72">
        <f>VLOOKUP(C245,'[12]SP AGGREGATO € unità  '!C240:FE522,159,0)</f>
        <v>0</v>
      </c>
      <c r="V245" s="85"/>
      <c r="W245" s="87">
        <f t="shared" si="25"/>
        <v>0</v>
      </c>
      <c r="X245" s="122"/>
      <c r="Y245" s="86">
        <f t="shared" si="26"/>
        <v>0</v>
      </c>
      <c r="Z245" s="122"/>
      <c r="AA245" s="86">
        <f t="shared" si="27"/>
        <v>0</v>
      </c>
      <c r="AB245" s="122"/>
      <c r="AC245" s="86">
        <f t="shared" ref="AC245:AC285" si="33">Y245-AA245</f>
        <v>0</v>
      </c>
      <c r="AD245" s="85"/>
      <c r="AE245" s="87">
        <f t="shared" si="29"/>
        <v>0</v>
      </c>
      <c r="AG245" s="90">
        <f t="shared" si="30"/>
        <v>0</v>
      </c>
      <c r="AI245" s="91"/>
      <c r="AK245" s="91"/>
      <c r="AL245" s="83"/>
      <c r="AM245" s="90">
        <f t="shared" si="31"/>
        <v>0</v>
      </c>
    </row>
    <row r="246" spans="1:39" ht="11.25" customHeight="1">
      <c r="A246" s="170" t="s">
        <v>274</v>
      </c>
      <c r="B246" s="80" t="s">
        <v>611</v>
      </c>
      <c r="C246" s="95" t="s">
        <v>616</v>
      </c>
      <c r="D246" s="171"/>
      <c r="E246" s="103" t="s">
        <v>617</v>
      </c>
      <c r="F246" s="45" t="s">
        <v>616</v>
      </c>
      <c r="G246" s="46" t="s">
        <v>611</v>
      </c>
      <c r="H246" s="158"/>
      <c r="I246" s="97">
        <f>VLOOKUP(C246,'[12]SP AGGREGATO € unità  '!$C$5:$ES$287,141,0)</f>
        <v>0</v>
      </c>
      <c r="J246" s="122"/>
      <c r="K246" s="97">
        <f>VLOOKUP(C246,'[12]SP AGGREGATO € unità  '!$C$5:$FA$287,149,0)</f>
        <v>0</v>
      </c>
      <c r="L246" s="122"/>
      <c r="M246" s="97">
        <f>VLOOKUP(C246,'[12]SP AGGREGATO € unità  '!$C$5:$FI$287,157,0)</f>
        <v>0</v>
      </c>
      <c r="N246" s="85"/>
      <c r="O246" s="98">
        <f t="shared" si="32"/>
        <v>0</v>
      </c>
      <c r="P246" s="122"/>
      <c r="Q246" s="97">
        <f>VLOOKUP(C246,'[12]SP AGGREGATO € unità  '!$C$5:$ES$287,143,0)</f>
        <v>0</v>
      </c>
      <c r="R246" s="122"/>
      <c r="S246" s="97">
        <f>VLOOKUP(C246,'[12]SP AGGREGATO € unità  '!$C$5:$EW$287,151,0)</f>
        <v>0</v>
      </c>
      <c r="T246" s="122"/>
      <c r="U246" s="72">
        <f>VLOOKUP(C246,'[12]SP AGGREGATO € unità  '!C241:FE523,159,0)</f>
        <v>0</v>
      </c>
      <c r="V246" s="85"/>
      <c r="W246" s="98">
        <f t="shared" si="25"/>
        <v>0</v>
      </c>
      <c r="X246" s="122"/>
      <c r="Y246" s="97">
        <f t="shared" si="26"/>
        <v>0</v>
      </c>
      <c r="Z246" s="122"/>
      <c r="AA246" s="97">
        <f t="shared" si="27"/>
        <v>0</v>
      </c>
      <c r="AB246" s="122"/>
      <c r="AC246" s="86">
        <f t="shared" si="33"/>
        <v>0</v>
      </c>
      <c r="AD246" s="85"/>
      <c r="AE246" s="98">
        <f t="shared" si="29"/>
        <v>0</v>
      </c>
      <c r="AG246" s="99">
        <f t="shared" si="30"/>
        <v>0</v>
      </c>
      <c r="AI246" s="91"/>
      <c r="AK246" s="91"/>
      <c r="AL246" s="83"/>
      <c r="AM246" s="99">
        <f t="shared" si="31"/>
        <v>0</v>
      </c>
    </row>
    <row r="247" spans="1:39" s="78" customFormat="1" ht="11.25" customHeight="1">
      <c r="A247" s="165"/>
      <c r="B247" s="66" t="s">
        <v>618</v>
      </c>
      <c r="C247" s="67" t="s">
        <v>619</v>
      </c>
      <c r="D247" s="166"/>
      <c r="E247" s="68" t="s">
        <v>620</v>
      </c>
      <c r="F247" s="45" t="s">
        <v>619</v>
      </c>
      <c r="G247" s="46" t="s">
        <v>618</v>
      </c>
      <c r="H247" s="154"/>
      <c r="I247" s="70">
        <f>VLOOKUP(C247,'[12]SP AGGREGATO € unità  '!$C$5:$ES$287,141,0)</f>
        <v>0</v>
      </c>
      <c r="J247" s="128"/>
      <c r="K247" s="72">
        <f>VLOOKUP(C247,'[12]SP AGGREGATO € unità  '!$C$5:$FA$287,149,0)</f>
        <v>39374123.359400019</v>
      </c>
      <c r="L247" s="128"/>
      <c r="M247" s="72">
        <f>VLOOKUP(C247,'[12]SP AGGREGATO € unità  '!$C$5:$FI$287,157,0)</f>
        <v>0</v>
      </c>
      <c r="N247" s="71"/>
      <c r="O247" s="73">
        <f t="shared" si="32"/>
        <v>39374123.359400019</v>
      </c>
      <c r="P247" s="128"/>
      <c r="Q247" s="70">
        <f>VLOOKUP(C247,'[12]SP AGGREGATO € unità  '!$C$5:$ES$287,143,0)</f>
        <v>0</v>
      </c>
      <c r="R247" s="128"/>
      <c r="S247" s="72">
        <f>VLOOKUP(C247,'[12]SP AGGREGATO € unità  '!$C$5:$EW$287,151,0)</f>
        <v>82914373.379999697</v>
      </c>
      <c r="T247" s="128"/>
      <c r="U247" s="72">
        <f>VLOOKUP(C247,'[12]SP AGGREGATO € unità  '!C242:FE524,159,0)</f>
        <v>0</v>
      </c>
      <c r="V247" s="71"/>
      <c r="W247" s="73">
        <f t="shared" si="25"/>
        <v>82914373.379999697</v>
      </c>
      <c r="X247" s="128"/>
      <c r="Y247" s="72">
        <f t="shared" si="26"/>
        <v>0</v>
      </c>
      <c r="Z247" s="128"/>
      <c r="AA247" s="72">
        <f t="shared" si="27"/>
        <v>-43540250.020599678</v>
      </c>
      <c r="AB247" s="128"/>
      <c r="AC247" s="72">
        <f t="shared" si="33"/>
        <v>43540250.020599678</v>
      </c>
      <c r="AD247" s="71"/>
      <c r="AE247" s="73">
        <f t="shared" si="29"/>
        <v>-43540250.020599678</v>
      </c>
      <c r="AF247" s="127"/>
      <c r="AG247" s="76">
        <f t="shared" si="30"/>
        <v>0</v>
      </c>
      <c r="AH247" s="127"/>
      <c r="AI247" s="77"/>
      <c r="AJ247" s="127"/>
      <c r="AK247" s="77"/>
      <c r="AL247" s="69"/>
      <c r="AM247" s="76">
        <f t="shared" si="31"/>
        <v>-0.52512306667329045</v>
      </c>
    </row>
    <row r="248" spans="1:39" ht="11.25" customHeight="1">
      <c r="A248" s="170" t="s">
        <v>314</v>
      </c>
      <c r="B248" s="80" t="s">
        <v>621</v>
      </c>
      <c r="C248" s="81" t="s">
        <v>622</v>
      </c>
      <c r="D248" s="171"/>
      <c r="E248" s="82" t="s">
        <v>623</v>
      </c>
      <c r="F248" s="45" t="s">
        <v>622</v>
      </c>
      <c r="G248" s="46" t="s">
        <v>621</v>
      </c>
      <c r="H248" s="158"/>
      <c r="I248" s="84">
        <f>VLOOKUP(C248,'[12]SP AGGREGATO € unità  '!$C$5:$ES$287,141,0)</f>
        <v>0</v>
      </c>
      <c r="J248" s="122"/>
      <c r="K248" s="86">
        <f>VLOOKUP(C248,'[12]SP AGGREGATO € unità  '!$C$5:$FA$287,149,0)</f>
        <v>0</v>
      </c>
      <c r="L248" s="122"/>
      <c r="M248" s="86">
        <f>VLOOKUP(C248,'[12]SP AGGREGATO € unità  '!$C$5:$FI$287,157,0)</f>
        <v>0</v>
      </c>
      <c r="N248" s="85"/>
      <c r="O248" s="87">
        <f t="shared" si="32"/>
        <v>0</v>
      </c>
      <c r="P248" s="122"/>
      <c r="Q248" s="84">
        <f>VLOOKUP(C248,'[12]SP AGGREGATO € unità  '!$C$5:$ES$287,143,0)</f>
        <v>0</v>
      </c>
      <c r="R248" s="122"/>
      <c r="S248" s="86">
        <f>VLOOKUP(C248,'[12]SP AGGREGATO € unità  '!$C$5:$EW$287,151,0)</f>
        <v>0</v>
      </c>
      <c r="T248" s="122"/>
      <c r="U248" s="72">
        <f>VLOOKUP(C248,'[12]SP AGGREGATO € unità  '!C243:FE525,159,0)</f>
        <v>0</v>
      </c>
      <c r="V248" s="85"/>
      <c r="W248" s="87">
        <f t="shared" ref="W248:W285" si="34">+Q248+S248+U248</f>
        <v>0</v>
      </c>
      <c r="X248" s="122"/>
      <c r="Y248" s="86">
        <f t="shared" ref="Y248:Y285" si="35">+I248-Q248</f>
        <v>0</v>
      </c>
      <c r="Z248" s="122"/>
      <c r="AA248" s="86">
        <f t="shared" ref="AA248:AA285" si="36">+K248-S248</f>
        <v>0</v>
      </c>
      <c r="AB248" s="122"/>
      <c r="AC248" s="86">
        <f t="shared" si="33"/>
        <v>0</v>
      </c>
      <c r="AD248" s="85"/>
      <c r="AE248" s="87">
        <f t="shared" si="29"/>
        <v>0</v>
      </c>
      <c r="AG248" s="90">
        <f t="shared" si="30"/>
        <v>0</v>
      </c>
      <c r="AI248" s="91"/>
      <c r="AK248" s="91"/>
      <c r="AL248" s="83"/>
      <c r="AM248" s="90">
        <f t="shared" si="31"/>
        <v>0</v>
      </c>
    </row>
    <row r="249" spans="1:39" ht="11.25" customHeight="1">
      <c r="A249" s="170" t="s">
        <v>322</v>
      </c>
      <c r="B249" s="80" t="s">
        <v>624</v>
      </c>
      <c r="C249" s="81" t="s">
        <v>625</v>
      </c>
      <c r="D249" s="171"/>
      <c r="E249" s="82" t="s">
        <v>626</v>
      </c>
      <c r="F249" s="45" t="s">
        <v>625</v>
      </c>
      <c r="G249" s="46" t="s">
        <v>624</v>
      </c>
      <c r="H249" s="158"/>
      <c r="I249" s="84">
        <f>VLOOKUP(C249,'[12]SP AGGREGATO € unità  '!$C$5:$ES$287,141,0)</f>
        <v>0</v>
      </c>
      <c r="J249" s="122"/>
      <c r="K249" s="86">
        <f>VLOOKUP(C249,'[12]SP AGGREGATO € unità  '!$C$5:$FA$287,149,0)</f>
        <v>0</v>
      </c>
      <c r="L249" s="122"/>
      <c r="M249" s="86">
        <f>VLOOKUP(C249,'[12]SP AGGREGATO € unità  '!$C$5:$FI$287,157,0)</f>
        <v>0</v>
      </c>
      <c r="N249" s="85"/>
      <c r="O249" s="87">
        <f t="shared" si="32"/>
        <v>0</v>
      </c>
      <c r="P249" s="122"/>
      <c r="Q249" s="84">
        <f>VLOOKUP(C249,'[12]SP AGGREGATO € unità  '!$C$5:$ES$287,143,0)</f>
        <v>0</v>
      </c>
      <c r="R249" s="122"/>
      <c r="S249" s="86">
        <f>VLOOKUP(C249,'[12]SP AGGREGATO € unità  '!$C$5:$EW$287,151,0)</f>
        <v>0</v>
      </c>
      <c r="T249" s="122"/>
      <c r="U249" s="72">
        <f>VLOOKUP(C249,'[12]SP AGGREGATO € unità  '!C244:FE526,159,0)</f>
        <v>0</v>
      </c>
      <c r="V249" s="85"/>
      <c r="W249" s="87">
        <f t="shared" si="34"/>
        <v>0</v>
      </c>
      <c r="X249" s="122"/>
      <c r="Y249" s="86">
        <f t="shared" si="35"/>
        <v>0</v>
      </c>
      <c r="Z249" s="122"/>
      <c r="AA249" s="86">
        <f t="shared" si="36"/>
        <v>0</v>
      </c>
      <c r="AB249" s="122"/>
      <c r="AC249" s="86">
        <f t="shared" si="33"/>
        <v>0</v>
      </c>
      <c r="AD249" s="85"/>
      <c r="AE249" s="87">
        <f t="shared" si="29"/>
        <v>0</v>
      </c>
      <c r="AG249" s="90">
        <f t="shared" si="30"/>
        <v>0</v>
      </c>
      <c r="AI249" s="91"/>
      <c r="AK249" s="91"/>
      <c r="AL249" s="83"/>
      <c r="AM249" s="90">
        <f t="shared" si="31"/>
        <v>0</v>
      </c>
    </row>
    <row r="250" spans="1:39" ht="11.25" customHeight="1">
      <c r="A250" s="170" t="s">
        <v>280</v>
      </c>
      <c r="B250" s="80" t="s">
        <v>627</v>
      </c>
      <c r="C250" s="81" t="s">
        <v>628</v>
      </c>
      <c r="D250" s="171"/>
      <c r="E250" s="82" t="s">
        <v>629</v>
      </c>
      <c r="F250" s="45" t="s">
        <v>628</v>
      </c>
      <c r="G250" s="46" t="s">
        <v>627</v>
      </c>
      <c r="H250" s="158"/>
      <c r="I250" s="84">
        <f>VLOOKUP(C250,'[12]SP AGGREGATO € unità  '!$C$5:$ES$287,141,0)</f>
        <v>0</v>
      </c>
      <c r="J250" s="122"/>
      <c r="K250" s="86">
        <f>VLOOKUP(C250,'[12]SP AGGREGATO € unità  '!$C$5:$FA$287,149,0)</f>
        <v>0</v>
      </c>
      <c r="L250" s="122"/>
      <c r="M250" s="86">
        <f>VLOOKUP(C250,'[12]SP AGGREGATO € unità  '!$C$5:$FI$287,157,0)</f>
        <v>0</v>
      </c>
      <c r="N250" s="85"/>
      <c r="O250" s="87">
        <f t="shared" si="32"/>
        <v>0</v>
      </c>
      <c r="P250" s="122"/>
      <c r="Q250" s="84">
        <f>VLOOKUP(C250,'[12]SP AGGREGATO € unità  '!$C$5:$ES$287,143,0)</f>
        <v>0</v>
      </c>
      <c r="R250" s="122"/>
      <c r="S250" s="86">
        <f>VLOOKUP(C250,'[12]SP AGGREGATO € unità  '!$C$5:$EW$287,151,0)</f>
        <v>0</v>
      </c>
      <c r="T250" s="122"/>
      <c r="U250" s="72">
        <f>VLOOKUP(C250,'[12]SP AGGREGATO € unità  '!C245:FE527,159,0)</f>
        <v>0</v>
      </c>
      <c r="V250" s="85"/>
      <c r="W250" s="87">
        <f t="shared" si="34"/>
        <v>0</v>
      </c>
      <c r="X250" s="122"/>
      <c r="Y250" s="86">
        <f t="shared" si="35"/>
        <v>0</v>
      </c>
      <c r="Z250" s="122"/>
      <c r="AA250" s="86">
        <f t="shared" si="36"/>
        <v>0</v>
      </c>
      <c r="AB250" s="122"/>
      <c r="AC250" s="86">
        <f t="shared" si="33"/>
        <v>0</v>
      </c>
      <c r="AD250" s="85"/>
      <c r="AE250" s="87">
        <f t="shared" si="29"/>
        <v>0</v>
      </c>
      <c r="AG250" s="90">
        <f t="shared" si="30"/>
        <v>0</v>
      </c>
      <c r="AI250" s="91"/>
      <c r="AK250" s="91"/>
      <c r="AL250" s="83"/>
      <c r="AM250" s="90">
        <f t="shared" si="31"/>
        <v>0</v>
      </c>
    </row>
    <row r="251" spans="1:39" ht="11.25" customHeight="1">
      <c r="A251" s="170" t="s">
        <v>314</v>
      </c>
      <c r="B251" s="80" t="s">
        <v>630</v>
      </c>
      <c r="C251" s="81" t="s">
        <v>631</v>
      </c>
      <c r="D251" s="171"/>
      <c r="E251" s="82" t="s">
        <v>632</v>
      </c>
      <c r="F251" s="45" t="s">
        <v>631</v>
      </c>
      <c r="G251" s="46" t="s">
        <v>630</v>
      </c>
      <c r="H251" s="158"/>
      <c r="I251" s="84">
        <f>VLOOKUP(C251,'[12]SP AGGREGATO € unità  '!$C$5:$ES$287,141,0)</f>
        <v>0</v>
      </c>
      <c r="J251" s="122"/>
      <c r="K251" s="86">
        <f>VLOOKUP(C251,'[12]SP AGGREGATO € unità  '!$C$5:$FA$287,149,0)</f>
        <v>0</v>
      </c>
      <c r="L251" s="122"/>
      <c r="M251" s="86">
        <f>VLOOKUP(C251,'[12]SP AGGREGATO € unità  '!$C$5:$FI$287,157,0)</f>
        <v>0</v>
      </c>
      <c r="N251" s="85"/>
      <c r="O251" s="87">
        <f t="shared" si="32"/>
        <v>0</v>
      </c>
      <c r="P251" s="122"/>
      <c r="Q251" s="84">
        <f>VLOOKUP(C251,'[12]SP AGGREGATO € unità  '!$C$5:$ES$287,143,0)</f>
        <v>0</v>
      </c>
      <c r="R251" s="122"/>
      <c r="S251" s="86">
        <f>VLOOKUP(C251,'[12]SP AGGREGATO € unità  '!$C$5:$EW$287,151,0)</f>
        <v>82914373.379999727</v>
      </c>
      <c r="T251" s="122"/>
      <c r="U251" s="72">
        <f>VLOOKUP(C251,'[12]SP AGGREGATO € unità  '!C246:FE528,159,0)</f>
        <v>0</v>
      </c>
      <c r="V251" s="85"/>
      <c r="W251" s="87">
        <f t="shared" si="34"/>
        <v>82914373.379999727</v>
      </c>
      <c r="X251" s="122"/>
      <c r="Y251" s="86">
        <f t="shared" si="35"/>
        <v>0</v>
      </c>
      <c r="Z251" s="122"/>
      <c r="AA251" s="86">
        <f t="shared" si="36"/>
        <v>-82914373.379999727</v>
      </c>
      <c r="AB251" s="122"/>
      <c r="AC251" s="86">
        <f t="shared" si="33"/>
        <v>82914373.379999727</v>
      </c>
      <c r="AD251" s="85"/>
      <c r="AE251" s="87">
        <f t="shared" si="29"/>
        <v>-82914373.379999727</v>
      </c>
      <c r="AG251" s="90">
        <v>0</v>
      </c>
      <c r="AI251" s="91"/>
      <c r="AK251" s="91"/>
      <c r="AL251" s="83"/>
      <c r="AM251" s="90">
        <f t="shared" si="31"/>
        <v>-1</v>
      </c>
    </row>
    <row r="252" spans="1:39" ht="11.25" customHeight="1">
      <c r="B252" s="80" t="s">
        <v>630</v>
      </c>
      <c r="C252" s="95" t="s">
        <v>633</v>
      </c>
      <c r="D252" s="171"/>
      <c r="E252" s="103" t="s">
        <v>634</v>
      </c>
      <c r="F252" s="45" t="s">
        <v>633</v>
      </c>
      <c r="G252" s="46" t="s">
        <v>630</v>
      </c>
      <c r="H252" s="158"/>
      <c r="I252" s="97">
        <f>VLOOKUP(C252,'[12]SP AGGREGATO € unità  '!$C$5:$ES$287,141,0)</f>
        <v>0</v>
      </c>
      <c r="J252" s="122"/>
      <c r="K252" s="97">
        <f>VLOOKUP(C252,'[12]SP AGGREGATO € unità  '!$C$5:$FA$287,149,0)</f>
        <v>39374123.359400049</v>
      </c>
      <c r="L252" s="122"/>
      <c r="M252" s="97">
        <f>VLOOKUP(C252,'[12]SP AGGREGATO € unità  '!$C$5:$FI$287,157,0)</f>
        <v>0</v>
      </c>
      <c r="N252" s="85"/>
      <c r="O252" s="98">
        <f t="shared" si="32"/>
        <v>39374123.359400049</v>
      </c>
      <c r="P252" s="122"/>
      <c r="Q252" s="97">
        <f>VLOOKUP(C252,'[12]SP AGGREGATO € unità  '!$C$5:$ES$287,143,0)</f>
        <v>0</v>
      </c>
      <c r="R252" s="122"/>
      <c r="S252" s="97">
        <f>VLOOKUP(C252,'[12]SP AGGREGATO € unità  '!$C$5:$EW$287,151,0)</f>
        <v>0</v>
      </c>
      <c r="T252" s="122"/>
      <c r="U252" s="72">
        <f>VLOOKUP(C252,'[12]SP AGGREGATO € unità  '!C247:FE529,159,0)</f>
        <v>0</v>
      </c>
      <c r="V252" s="85"/>
      <c r="W252" s="98">
        <f t="shared" si="34"/>
        <v>0</v>
      </c>
      <c r="X252" s="122"/>
      <c r="Y252" s="97">
        <f t="shared" si="35"/>
        <v>0</v>
      </c>
      <c r="Z252" s="122"/>
      <c r="AA252" s="97">
        <f t="shared" si="36"/>
        <v>39374123.359400049</v>
      </c>
      <c r="AB252" s="122"/>
      <c r="AC252" s="86">
        <f t="shared" si="33"/>
        <v>-39374123.359400049</v>
      </c>
      <c r="AD252" s="85"/>
      <c r="AE252" s="98">
        <f t="shared" si="29"/>
        <v>39374123.359400049</v>
      </c>
      <c r="AG252" s="99">
        <f t="shared" si="30"/>
        <v>0</v>
      </c>
      <c r="AI252" s="91"/>
      <c r="AK252" s="91"/>
      <c r="AL252" s="83"/>
      <c r="AM252" s="99" t="e">
        <f t="shared" si="31"/>
        <v>#DIV/0!</v>
      </c>
    </row>
    <row r="253" spans="1:39" s="78" customFormat="1" ht="11.25" customHeight="1">
      <c r="A253" s="165"/>
      <c r="B253" s="66" t="s">
        <v>635</v>
      </c>
      <c r="C253" s="67" t="s">
        <v>636</v>
      </c>
      <c r="D253" s="166"/>
      <c r="E253" s="68" t="s">
        <v>637</v>
      </c>
      <c r="F253" s="45" t="s">
        <v>636</v>
      </c>
      <c r="G253" s="46" t="s">
        <v>635</v>
      </c>
      <c r="H253" s="154"/>
      <c r="I253" s="70">
        <f>VLOOKUP(C253,'[12]SP AGGREGATO € unità  '!$C$5:$ES$287,141,0)</f>
        <v>184464.72999999998</v>
      </c>
      <c r="J253" s="128"/>
      <c r="K253" s="72">
        <f>VLOOKUP(C253,'[12]SP AGGREGATO € unità  '!$C$5:$FA$287,149,0)</f>
        <v>0</v>
      </c>
      <c r="L253" s="128"/>
      <c r="M253" s="72">
        <f>VLOOKUP(C253,'[12]SP AGGREGATO € unità  '!$C$5:$FI$287,157,0)</f>
        <v>0</v>
      </c>
      <c r="N253" s="71"/>
      <c r="O253" s="73">
        <f t="shared" si="32"/>
        <v>184464.72999999998</v>
      </c>
      <c r="P253" s="128"/>
      <c r="Q253" s="70">
        <f>VLOOKUP(C253,'[12]SP AGGREGATO € unità  '!$C$5:$ES$287,143,0)</f>
        <v>174365.53000000003</v>
      </c>
      <c r="R253" s="128"/>
      <c r="S253" s="72">
        <f>VLOOKUP(C253,'[12]SP AGGREGATO € unità  '!$C$5:$EW$287,151,0)</f>
        <v>0</v>
      </c>
      <c r="T253" s="128"/>
      <c r="U253" s="72">
        <f>VLOOKUP(C253,'[12]SP AGGREGATO € unità  '!C248:FE530,159,0)</f>
        <v>0</v>
      </c>
      <c r="V253" s="71"/>
      <c r="W253" s="73">
        <f t="shared" si="34"/>
        <v>174365.53000000003</v>
      </c>
      <c r="X253" s="128"/>
      <c r="Y253" s="72">
        <f t="shared" si="35"/>
        <v>10099.199999999953</v>
      </c>
      <c r="Z253" s="128"/>
      <c r="AA253" s="72">
        <f t="shared" si="36"/>
        <v>0</v>
      </c>
      <c r="AB253" s="128"/>
      <c r="AC253" s="72">
        <f t="shared" si="33"/>
        <v>10099.199999999953</v>
      </c>
      <c r="AD253" s="71"/>
      <c r="AE253" s="73">
        <f t="shared" si="29"/>
        <v>10099.199999999953</v>
      </c>
      <c r="AF253" s="127"/>
      <c r="AG253" s="76">
        <f t="shared" si="30"/>
        <v>5.7919704657221828E-2</v>
      </c>
      <c r="AH253" s="127"/>
      <c r="AI253" s="77"/>
      <c r="AJ253" s="127"/>
      <c r="AK253" s="77"/>
      <c r="AL253" s="69"/>
      <c r="AM253" s="76">
        <f t="shared" si="31"/>
        <v>5.7919704657221828E-2</v>
      </c>
    </row>
    <row r="254" spans="1:39" s="78" customFormat="1" ht="11.25" customHeight="1">
      <c r="A254" s="165"/>
      <c r="B254" s="66" t="s">
        <v>638</v>
      </c>
      <c r="C254" s="67" t="s">
        <v>639</v>
      </c>
      <c r="D254" s="166"/>
      <c r="E254" s="68" t="s">
        <v>640</v>
      </c>
      <c r="F254" s="45" t="s">
        <v>639</v>
      </c>
      <c r="G254" s="46" t="s">
        <v>638</v>
      </c>
      <c r="H254" s="154"/>
      <c r="I254" s="70">
        <f>VLOOKUP(C254,'[12]SP AGGREGATO € unità  '!$C$5:$ES$287,141,0)</f>
        <v>357633.63</v>
      </c>
      <c r="J254" s="128"/>
      <c r="K254" s="72">
        <f>VLOOKUP(C254,'[12]SP AGGREGATO € unità  '!$C$5:$FA$287,149,0)</f>
        <v>180013641.07999998</v>
      </c>
      <c r="L254" s="128"/>
      <c r="M254" s="72">
        <f>VLOOKUP(C254,'[12]SP AGGREGATO € unità  '!$C$5:$FI$287,157,0)</f>
        <v>-180013641.07999998</v>
      </c>
      <c r="N254" s="71"/>
      <c r="O254" s="73">
        <f t="shared" si="32"/>
        <v>357633.62999999523</v>
      </c>
      <c r="P254" s="128"/>
      <c r="Q254" s="70">
        <f>VLOOKUP(C254,'[12]SP AGGREGATO € unità  '!$C$5:$ES$287,143,0)</f>
        <v>418085.35000000003</v>
      </c>
      <c r="R254" s="128"/>
      <c r="S254" s="72">
        <f>VLOOKUP(C254,'[12]SP AGGREGATO € unità  '!$C$5:$EW$287,151,0)</f>
        <v>182098494.85999998</v>
      </c>
      <c r="T254" s="128"/>
      <c r="U254" s="72">
        <f>VLOOKUP(C254,'[12]SP AGGREGATO € unità  '!C249:FE531,159,0)</f>
        <v>-182098494.85999998</v>
      </c>
      <c r="V254" s="71"/>
      <c r="W254" s="73">
        <f t="shared" si="34"/>
        <v>418085.34999999404</v>
      </c>
      <c r="X254" s="128"/>
      <c r="Y254" s="72">
        <f t="shared" si="35"/>
        <v>-60451.72000000003</v>
      </c>
      <c r="Z254" s="128"/>
      <c r="AA254" s="72">
        <f t="shared" si="36"/>
        <v>-2084853.7800000012</v>
      </c>
      <c r="AB254" s="128"/>
      <c r="AC254" s="72">
        <f t="shared" si="33"/>
        <v>2024402.0600000012</v>
      </c>
      <c r="AD254" s="71"/>
      <c r="AE254" s="73">
        <f t="shared" si="29"/>
        <v>-60451.719999998808</v>
      </c>
      <c r="AF254" s="127"/>
      <c r="AG254" s="76">
        <f t="shared" si="30"/>
        <v>-0.14459181600120652</v>
      </c>
      <c r="AH254" s="127"/>
      <c r="AI254" s="77"/>
      <c r="AJ254" s="127"/>
      <c r="AK254" s="77"/>
      <c r="AL254" s="69"/>
      <c r="AM254" s="76">
        <f t="shared" si="31"/>
        <v>-0.14459181600120566</v>
      </c>
    </row>
    <row r="255" spans="1:39" ht="11.25" customHeight="1">
      <c r="B255" s="80"/>
      <c r="C255" s="81" t="s">
        <v>641</v>
      </c>
      <c r="D255" s="171"/>
      <c r="E255" s="82" t="s">
        <v>642</v>
      </c>
      <c r="F255" s="45" t="s">
        <v>641</v>
      </c>
      <c r="G255" s="46">
        <v>0</v>
      </c>
      <c r="H255" s="158"/>
      <c r="I255" s="84">
        <f>VLOOKUP(C255,'[12]SP AGGREGATO € unità  '!$C$5:$ES$287,141,0)</f>
        <v>0</v>
      </c>
      <c r="J255" s="122"/>
      <c r="K255" s="86">
        <f>VLOOKUP(C255,'[12]SP AGGREGATO € unità  '!$C$5:$FA$287,149,0)</f>
        <v>71231718.979999989</v>
      </c>
      <c r="L255" s="122"/>
      <c r="M255" s="86">
        <f>VLOOKUP(C255,'[12]SP AGGREGATO € unità  '!$C$5:$FI$287,157,0)</f>
        <v>-71231718.979999989</v>
      </c>
      <c r="N255" s="85"/>
      <c r="O255" s="87">
        <f t="shared" si="32"/>
        <v>0</v>
      </c>
      <c r="P255" s="122"/>
      <c r="Q255" s="84">
        <f>VLOOKUP(C255,'[12]SP AGGREGATO € unità  '!$C$5:$ES$287,143,0)</f>
        <v>0</v>
      </c>
      <c r="R255" s="122"/>
      <c r="S255" s="86">
        <f>VLOOKUP(C255,'[12]SP AGGREGATO € unità  '!$C$5:$EW$287,151,0)</f>
        <v>85816572.75999999</v>
      </c>
      <c r="T255" s="122"/>
      <c r="U255" s="72">
        <f>VLOOKUP(C255,'[12]SP AGGREGATO € unità  '!C250:FE532,159,0)</f>
        <v>-85816572.75999999</v>
      </c>
      <c r="V255" s="85"/>
      <c r="W255" s="87">
        <f t="shared" si="34"/>
        <v>0</v>
      </c>
      <c r="X255" s="122"/>
      <c r="Y255" s="86">
        <f t="shared" si="35"/>
        <v>0</v>
      </c>
      <c r="Z255" s="122"/>
      <c r="AA255" s="86">
        <f t="shared" si="36"/>
        <v>-14584853.780000001</v>
      </c>
      <c r="AB255" s="122"/>
      <c r="AC255" s="86">
        <f t="shared" si="33"/>
        <v>14584853.780000001</v>
      </c>
      <c r="AD255" s="85"/>
      <c r="AE255" s="87">
        <f t="shared" si="29"/>
        <v>0</v>
      </c>
      <c r="AG255" s="90">
        <f t="shared" si="30"/>
        <v>0</v>
      </c>
      <c r="AI255" s="91"/>
      <c r="AK255" s="91"/>
      <c r="AL255" s="83"/>
      <c r="AM255" s="90">
        <f t="shared" si="31"/>
        <v>0</v>
      </c>
    </row>
    <row r="256" spans="1:39" ht="11.25" customHeight="1">
      <c r="A256" s="170" t="s">
        <v>314</v>
      </c>
      <c r="B256" s="110" t="s">
        <v>643</v>
      </c>
      <c r="C256" s="81" t="s">
        <v>644</v>
      </c>
      <c r="D256" s="171"/>
      <c r="E256" s="93" t="s">
        <v>645</v>
      </c>
      <c r="F256" s="45" t="s">
        <v>644</v>
      </c>
      <c r="G256" s="46" t="s">
        <v>643</v>
      </c>
      <c r="H256" s="158"/>
      <c r="I256" s="84">
        <f>VLOOKUP(C256,'[12]SP AGGREGATO € unità  '!$C$5:$ES$287,141,0)</f>
        <v>0</v>
      </c>
      <c r="J256" s="122"/>
      <c r="K256" s="86">
        <f>VLOOKUP(C256,'[12]SP AGGREGATO € unità  '!$C$5:$FA$287,149,0)</f>
        <v>20216000.350000001</v>
      </c>
      <c r="L256" s="122"/>
      <c r="M256" s="86">
        <f>VLOOKUP(C256,'[12]SP AGGREGATO € unità  '!$C$5:$FI$287,157,0)</f>
        <v>-20216000.350000001</v>
      </c>
      <c r="N256" s="85"/>
      <c r="O256" s="87">
        <f t="shared" si="32"/>
        <v>0</v>
      </c>
      <c r="P256" s="122"/>
      <c r="Q256" s="84">
        <f>VLOOKUP(C256,'[12]SP AGGREGATO € unità  '!$C$5:$ES$287,143,0)</f>
        <v>0</v>
      </c>
      <c r="R256" s="122"/>
      <c r="S256" s="86">
        <f>VLOOKUP(C256,'[12]SP AGGREGATO € unità  '!$C$5:$EW$287,151,0)</f>
        <v>20216000.350000001</v>
      </c>
      <c r="T256" s="122"/>
      <c r="U256" s="72">
        <f>VLOOKUP(C256,'[12]SP AGGREGATO € unità  '!C251:FE533,159,0)</f>
        <v>-20216000.350000001</v>
      </c>
      <c r="V256" s="85"/>
      <c r="W256" s="87">
        <f t="shared" si="34"/>
        <v>0</v>
      </c>
      <c r="X256" s="122"/>
      <c r="Y256" s="86">
        <f t="shared" si="35"/>
        <v>0</v>
      </c>
      <c r="Z256" s="122"/>
      <c r="AA256" s="86">
        <f t="shared" si="36"/>
        <v>0</v>
      </c>
      <c r="AB256" s="122"/>
      <c r="AC256" s="86">
        <f t="shared" si="33"/>
        <v>0</v>
      </c>
      <c r="AD256" s="85"/>
      <c r="AE256" s="87">
        <f t="shared" si="29"/>
        <v>0</v>
      </c>
      <c r="AG256" s="90">
        <v>0</v>
      </c>
      <c r="AI256" s="91"/>
      <c r="AK256" s="91"/>
      <c r="AL256" s="83"/>
      <c r="AM256" s="90">
        <v>0</v>
      </c>
    </row>
    <row r="257" spans="1:39" ht="11.25" customHeight="1">
      <c r="A257" s="170" t="s">
        <v>314</v>
      </c>
      <c r="B257" s="110" t="s">
        <v>643</v>
      </c>
      <c r="C257" s="81" t="s">
        <v>646</v>
      </c>
      <c r="D257" s="171"/>
      <c r="E257" s="93" t="s">
        <v>647</v>
      </c>
      <c r="F257" s="45" t="s">
        <v>646</v>
      </c>
      <c r="G257" s="46" t="s">
        <v>643</v>
      </c>
      <c r="H257" s="158"/>
      <c r="I257" s="84">
        <f>VLOOKUP(C257,'[12]SP AGGREGATO € unità  '!$C$5:$ES$287,141,0)</f>
        <v>0</v>
      </c>
      <c r="J257" s="122"/>
      <c r="K257" s="86">
        <f>VLOOKUP(C257,'[12]SP AGGREGATO € unità  '!$C$5:$FA$287,149,0)</f>
        <v>39143718.629999995</v>
      </c>
      <c r="L257" s="122"/>
      <c r="M257" s="86">
        <f>VLOOKUP(C257,'[12]SP AGGREGATO € unità  '!$C$5:$FI$287,157,0)</f>
        <v>-39143718.629999995</v>
      </c>
      <c r="N257" s="85"/>
      <c r="O257" s="87">
        <f t="shared" si="32"/>
        <v>0</v>
      </c>
      <c r="P257" s="122"/>
      <c r="Q257" s="84">
        <f>VLOOKUP(C257,'[12]SP AGGREGATO € unità  '!$C$5:$ES$287,143,0)</f>
        <v>0</v>
      </c>
      <c r="R257" s="122"/>
      <c r="S257" s="86">
        <f>VLOOKUP(C257,'[12]SP AGGREGATO € unità  '!$C$5:$EW$287,151,0)</f>
        <v>53339572.409999996</v>
      </c>
      <c r="T257" s="122"/>
      <c r="U257" s="72">
        <f>VLOOKUP(C257,'[12]SP AGGREGATO € unità  '!C252:FE534,159,0)</f>
        <v>-53339572.409999996</v>
      </c>
      <c r="V257" s="85"/>
      <c r="W257" s="87">
        <f t="shared" si="34"/>
        <v>0</v>
      </c>
      <c r="X257" s="122"/>
      <c r="Y257" s="86">
        <f t="shared" si="35"/>
        <v>0</v>
      </c>
      <c r="Z257" s="122"/>
      <c r="AA257" s="86">
        <f t="shared" si="36"/>
        <v>-14195853.780000001</v>
      </c>
      <c r="AB257" s="122"/>
      <c r="AC257" s="86">
        <f t="shared" si="33"/>
        <v>14195853.780000001</v>
      </c>
      <c r="AD257" s="85"/>
      <c r="AE257" s="87">
        <f t="shared" si="29"/>
        <v>0</v>
      </c>
      <c r="AG257" s="90">
        <f t="shared" si="30"/>
        <v>0</v>
      </c>
      <c r="AI257" s="91"/>
      <c r="AK257" s="91"/>
      <c r="AL257" s="83"/>
      <c r="AM257" s="90">
        <f t="shared" si="31"/>
        <v>0</v>
      </c>
    </row>
    <row r="258" spans="1:39" ht="11.25" customHeight="1">
      <c r="A258" s="170" t="s">
        <v>314</v>
      </c>
      <c r="B258" s="110" t="s">
        <v>643</v>
      </c>
      <c r="C258" s="81" t="s">
        <v>648</v>
      </c>
      <c r="D258" s="171"/>
      <c r="E258" s="93" t="s">
        <v>649</v>
      </c>
      <c r="F258" s="45" t="s">
        <v>648</v>
      </c>
      <c r="G258" s="46" t="s">
        <v>643</v>
      </c>
      <c r="H258" s="158"/>
      <c r="I258" s="84">
        <f>VLOOKUP(C258,'[12]SP AGGREGATO € unità  '!$C$5:$ES$287,141,0)</f>
        <v>0</v>
      </c>
      <c r="J258" s="122"/>
      <c r="K258" s="86">
        <f>VLOOKUP(C258,'[12]SP AGGREGATO € unità  '!$C$5:$FA$287,149,0)</f>
        <v>0</v>
      </c>
      <c r="L258" s="122"/>
      <c r="M258" s="86">
        <f>VLOOKUP(C258,'[12]SP AGGREGATO € unità  '!$C$5:$FI$287,157,0)</f>
        <v>0</v>
      </c>
      <c r="N258" s="85"/>
      <c r="O258" s="87">
        <f t="shared" si="32"/>
        <v>0</v>
      </c>
      <c r="P258" s="122"/>
      <c r="Q258" s="84">
        <f>VLOOKUP(C258,'[12]SP AGGREGATO € unità  '!$C$5:$ES$287,143,0)</f>
        <v>0</v>
      </c>
      <c r="R258" s="122"/>
      <c r="S258" s="86">
        <f>VLOOKUP(C258,'[12]SP AGGREGATO € unità  '!$C$5:$EW$287,151,0)</f>
        <v>0</v>
      </c>
      <c r="T258" s="122"/>
      <c r="U258" s="72">
        <f>VLOOKUP(C258,'[12]SP AGGREGATO € unità  '!C253:FE535,159,0)</f>
        <v>0</v>
      </c>
      <c r="V258" s="85"/>
      <c r="W258" s="87">
        <f t="shared" si="34"/>
        <v>0</v>
      </c>
      <c r="X258" s="122"/>
      <c r="Y258" s="86">
        <f t="shared" si="35"/>
        <v>0</v>
      </c>
      <c r="Z258" s="122"/>
      <c r="AA258" s="86">
        <f t="shared" si="36"/>
        <v>0</v>
      </c>
      <c r="AB258" s="122"/>
      <c r="AC258" s="86">
        <f t="shared" si="33"/>
        <v>0</v>
      </c>
      <c r="AD258" s="85"/>
      <c r="AE258" s="87">
        <f t="shared" si="29"/>
        <v>0</v>
      </c>
      <c r="AG258" s="90">
        <f t="shared" si="30"/>
        <v>0</v>
      </c>
      <c r="AI258" s="91"/>
      <c r="AK258" s="91"/>
      <c r="AL258" s="83"/>
      <c r="AM258" s="90">
        <f t="shared" si="31"/>
        <v>0</v>
      </c>
    </row>
    <row r="259" spans="1:39" ht="11.25" customHeight="1">
      <c r="A259" s="170" t="s">
        <v>322</v>
      </c>
      <c r="B259" s="110" t="s">
        <v>650</v>
      </c>
      <c r="C259" s="81" t="s">
        <v>651</v>
      </c>
      <c r="D259" s="171"/>
      <c r="E259" s="93" t="s">
        <v>652</v>
      </c>
      <c r="F259" s="45" t="s">
        <v>651</v>
      </c>
      <c r="G259" s="46" t="s">
        <v>650</v>
      </c>
      <c r="H259" s="158"/>
      <c r="I259" s="84">
        <f>VLOOKUP(C259,'[12]SP AGGREGATO € unità  '!$C$5:$ES$287,141,0)</f>
        <v>0</v>
      </c>
      <c r="J259" s="122"/>
      <c r="K259" s="86">
        <f>VLOOKUP(C259,'[12]SP AGGREGATO € unità  '!$C$5:$FA$287,149,0)</f>
        <v>0</v>
      </c>
      <c r="L259" s="122"/>
      <c r="M259" s="86">
        <f>VLOOKUP(C259,'[12]SP AGGREGATO € unità  '!$C$5:$FI$287,157,0)</f>
        <v>0</v>
      </c>
      <c r="N259" s="85"/>
      <c r="O259" s="87">
        <f t="shared" si="32"/>
        <v>0</v>
      </c>
      <c r="P259" s="122"/>
      <c r="Q259" s="84">
        <f>VLOOKUP(C259,'[12]SP AGGREGATO € unità  '!$C$5:$ES$287,143,0)</f>
        <v>0</v>
      </c>
      <c r="R259" s="122"/>
      <c r="S259" s="86">
        <f>VLOOKUP(C259,'[12]SP AGGREGATO € unità  '!$C$5:$EW$287,151,0)</f>
        <v>0</v>
      </c>
      <c r="T259" s="122"/>
      <c r="U259" s="72">
        <f>VLOOKUP(C259,'[12]SP AGGREGATO € unità  '!C254:FE536,159,0)</f>
        <v>0</v>
      </c>
      <c r="V259" s="85"/>
      <c r="W259" s="87">
        <f t="shared" si="34"/>
        <v>0</v>
      </c>
      <c r="X259" s="122"/>
      <c r="Y259" s="86">
        <f t="shared" si="35"/>
        <v>0</v>
      </c>
      <c r="Z259" s="122"/>
      <c r="AA259" s="86">
        <f t="shared" si="36"/>
        <v>0</v>
      </c>
      <c r="AB259" s="122"/>
      <c r="AC259" s="86">
        <f t="shared" si="33"/>
        <v>0</v>
      </c>
      <c r="AD259" s="85"/>
      <c r="AE259" s="87">
        <f t="shared" si="29"/>
        <v>0</v>
      </c>
      <c r="AG259" s="90">
        <f t="shared" si="30"/>
        <v>0</v>
      </c>
      <c r="AI259" s="91"/>
      <c r="AK259" s="91"/>
      <c r="AL259" s="83"/>
      <c r="AM259" s="90">
        <f t="shared" si="31"/>
        <v>0</v>
      </c>
    </row>
    <row r="260" spans="1:39" ht="11.25" customHeight="1">
      <c r="A260" s="170" t="s">
        <v>314</v>
      </c>
      <c r="B260" s="110" t="s">
        <v>650</v>
      </c>
      <c r="C260" s="81" t="s">
        <v>653</v>
      </c>
      <c r="D260" s="171"/>
      <c r="E260" s="93" t="s">
        <v>654</v>
      </c>
      <c r="F260" s="45" t="s">
        <v>653</v>
      </c>
      <c r="G260" s="46" t="s">
        <v>650</v>
      </c>
      <c r="H260" s="158"/>
      <c r="I260" s="84">
        <f>VLOOKUP(C260,'[12]SP AGGREGATO € unità  '!$C$5:$ES$287,141,0)</f>
        <v>0</v>
      </c>
      <c r="J260" s="122"/>
      <c r="K260" s="86">
        <f>VLOOKUP(C260,'[12]SP AGGREGATO € unità  '!$C$5:$FA$287,149,0)</f>
        <v>0</v>
      </c>
      <c r="L260" s="122"/>
      <c r="M260" s="86">
        <f>VLOOKUP(C260,'[12]SP AGGREGATO € unità  '!$C$5:$FI$287,157,0)</f>
        <v>0</v>
      </c>
      <c r="N260" s="85"/>
      <c r="O260" s="87">
        <f t="shared" si="32"/>
        <v>0</v>
      </c>
      <c r="P260" s="122"/>
      <c r="Q260" s="84">
        <f>VLOOKUP(C260,'[12]SP AGGREGATO € unità  '!$C$5:$ES$287,143,0)</f>
        <v>0</v>
      </c>
      <c r="R260" s="122"/>
      <c r="S260" s="86">
        <f>VLOOKUP(C260,'[12]SP AGGREGATO € unità  '!$C$5:$EW$287,151,0)</f>
        <v>0</v>
      </c>
      <c r="T260" s="122"/>
      <c r="U260" s="72">
        <f>VLOOKUP(C260,'[12]SP AGGREGATO € unità  '!C255:FE537,159,0)</f>
        <v>0</v>
      </c>
      <c r="V260" s="85"/>
      <c r="W260" s="87">
        <f t="shared" si="34"/>
        <v>0</v>
      </c>
      <c r="X260" s="122"/>
      <c r="Y260" s="86">
        <f t="shared" si="35"/>
        <v>0</v>
      </c>
      <c r="Z260" s="122"/>
      <c r="AA260" s="86">
        <f t="shared" si="36"/>
        <v>0</v>
      </c>
      <c r="AB260" s="122"/>
      <c r="AC260" s="86">
        <f t="shared" si="33"/>
        <v>0</v>
      </c>
      <c r="AD260" s="85"/>
      <c r="AE260" s="87">
        <f t="shared" ref="AE260:AE292" si="37">+O260-W260</f>
        <v>0</v>
      </c>
      <c r="AG260" s="90">
        <f t="shared" si="30"/>
        <v>0</v>
      </c>
      <c r="AI260" s="91"/>
      <c r="AK260" s="91"/>
      <c r="AL260" s="83"/>
      <c r="AM260" s="90">
        <f t="shared" si="31"/>
        <v>0</v>
      </c>
    </row>
    <row r="261" spans="1:39" ht="11.25" customHeight="1">
      <c r="A261" s="170" t="s">
        <v>314</v>
      </c>
      <c r="B261" s="110" t="s">
        <v>643</v>
      </c>
      <c r="C261" s="81" t="s">
        <v>655</v>
      </c>
      <c r="D261" s="171"/>
      <c r="E261" s="93" t="s">
        <v>656</v>
      </c>
      <c r="F261" s="45" t="s">
        <v>655</v>
      </c>
      <c r="G261" s="46" t="s">
        <v>643</v>
      </c>
      <c r="H261" s="158"/>
      <c r="I261" s="84">
        <f>VLOOKUP(C261,'[12]SP AGGREGATO € unità  '!$C$5:$ES$287,141,0)</f>
        <v>0</v>
      </c>
      <c r="J261" s="122"/>
      <c r="K261" s="86">
        <f>VLOOKUP(C261,'[12]SP AGGREGATO € unità  '!$C$5:$FA$287,149,0)</f>
        <v>11872000</v>
      </c>
      <c r="L261" s="122"/>
      <c r="M261" s="86">
        <f>VLOOKUP(C261,'[12]SP AGGREGATO € unità  '!$C$5:$FI$287,157,0)</f>
        <v>-11872000</v>
      </c>
      <c r="N261" s="85"/>
      <c r="O261" s="87">
        <f t="shared" si="32"/>
        <v>0</v>
      </c>
      <c r="P261" s="122"/>
      <c r="Q261" s="84">
        <f>VLOOKUP(C261,'[12]SP AGGREGATO € unità  '!$C$5:$ES$287,143,0)</f>
        <v>0</v>
      </c>
      <c r="R261" s="122"/>
      <c r="S261" s="86">
        <f>VLOOKUP(C261,'[12]SP AGGREGATO € unità  '!$C$5:$EW$287,151,0)</f>
        <v>12261000</v>
      </c>
      <c r="T261" s="122"/>
      <c r="U261" s="72">
        <f>VLOOKUP(C261,'[12]SP AGGREGATO € unità  '!C256:FE538,159,0)</f>
        <v>-12261000</v>
      </c>
      <c r="V261" s="85"/>
      <c r="W261" s="87">
        <f t="shared" si="34"/>
        <v>0</v>
      </c>
      <c r="X261" s="122"/>
      <c r="Y261" s="86">
        <f t="shared" si="35"/>
        <v>0</v>
      </c>
      <c r="Z261" s="122"/>
      <c r="AA261" s="86">
        <f t="shared" si="36"/>
        <v>-389000</v>
      </c>
      <c r="AB261" s="122"/>
      <c r="AC261" s="86">
        <f t="shared" si="33"/>
        <v>389000</v>
      </c>
      <c r="AD261" s="85"/>
      <c r="AE261" s="87">
        <f t="shared" si="37"/>
        <v>0</v>
      </c>
      <c r="AG261" s="90">
        <f t="shared" ref="AG261:AG292" si="38">IF(Y261=0,0,Y261/Q261)</f>
        <v>0</v>
      </c>
      <c r="AI261" s="91"/>
      <c r="AK261" s="91"/>
      <c r="AL261" s="83"/>
      <c r="AM261" s="90">
        <v>0</v>
      </c>
    </row>
    <row r="262" spans="1:39" ht="11.25" customHeight="1">
      <c r="A262" s="170" t="s">
        <v>274</v>
      </c>
      <c r="B262" s="80" t="s">
        <v>657</v>
      </c>
      <c r="C262" s="81" t="s">
        <v>658</v>
      </c>
      <c r="D262" s="171"/>
      <c r="E262" s="82" t="s">
        <v>659</v>
      </c>
      <c r="F262" s="45" t="s">
        <v>658</v>
      </c>
      <c r="G262" s="46" t="s">
        <v>657</v>
      </c>
      <c r="H262" s="158"/>
      <c r="I262" s="84">
        <f>VLOOKUP(C262,'[12]SP AGGREGATO € unità  '!$C$5:$ES$287,141,0)</f>
        <v>357633.63</v>
      </c>
      <c r="J262" s="122"/>
      <c r="K262" s="86">
        <f>VLOOKUP(C262,'[12]SP AGGREGATO € unità  '!$C$5:$FA$287,149,0)</f>
        <v>0</v>
      </c>
      <c r="L262" s="122"/>
      <c r="M262" s="86">
        <f>VLOOKUP(C262,'[12]SP AGGREGATO € unità  '!$C$5:$FI$287,157,0)</f>
        <v>0</v>
      </c>
      <c r="N262" s="85"/>
      <c r="O262" s="87">
        <f t="shared" si="32"/>
        <v>357633.63</v>
      </c>
      <c r="P262" s="122"/>
      <c r="Q262" s="84">
        <f>VLOOKUP(C262,'[12]SP AGGREGATO € unità  '!$C$5:$ES$287,143,0)</f>
        <v>418085.35000000003</v>
      </c>
      <c r="R262" s="122"/>
      <c r="S262" s="86">
        <f>VLOOKUP(C262,'[12]SP AGGREGATO € unità  '!$C$5:$EW$287,151,0)</f>
        <v>0</v>
      </c>
      <c r="T262" s="122"/>
      <c r="U262" s="72">
        <f>VLOOKUP(C262,'[12]SP AGGREGATO € unità  '!C257:FE539,159,0)</f>
        <v>0</v>
      </c>
      <c r="V262" s="85"/>
      <c r="W262" s="87">
        <f t="shared" si="34"/>
        <v>418085.35000000003</v>
      </c>
      <c r="X262" s="122"/>
      <c r="Y262" s="86">
        <f t="shared" si="35"/>
        <v>-60451.72000000003</v>
      </c>
      <c r="Z262" s="122"/>
      <c r="AA262" s="86">
        <f t="shared" si="36"/>
        <v>0</v>
      </c>
      <c r="AB262" s="122"/>
      <c r="AC262" s="86">
        <f t="shared" si="33"/>
        <v>-60451.72000000003</v>
      </c>
      <c r="AD262" s="85"/>
      <c r="AE262" s="87">
        <f t="shared" si="37"/>
        <v>-60451.72000000003</v>
      </c>
      <c r="AG262" s="90">
        <f t="shared" si="38"/>
        <v>-0.14459181600120652</v>
      </c>
      <c r="AI262" s="91"/>
      <c r="AK262" s="91"/>
      <c r="AL262" s="83"/>
      <c r="AM262" s="90">
        <f t="shared" ref="AM262:AM292" si="39">IF(AE262=0,0,AE262/W262)</f>
        <v>-0.14459181600120652</v>
      </c>
    </row>
    <row r="263" spans="1:39" ht="11.25" customHeight="1">
      <c r="A263" s="170" t="s">
        <v>322</v>
      </c>
      <c r="B263" s="80" t="s">
        <v>660</v>
      </c>
      <c r="C263" s="81" t="s">
        <v>661</v>
      </c>
      <c r="D263" s="171"/>
      <c r="E263" s="82" t="s">
        <v>662</v>
      </c>
      <c r="F263" s="45" t="s">
        <v>661</v>
      </c>
      <c r="G263" s="46" t="s">
        <v>660</v>
      </c>
      <c r="H263" s="158"/>
      <c r="I263" s="84">
        <f>VLOOKUP(C263,'[12]SP AGGREGATO € unità  '!$C$5:$ES$287,141,0)</f>
        <v>0</v>
      </c>
      <c r="J263" s="122"/>
      <c r="K263" s="86">
        <f>VLOOKUP(C263,'[12]SP AGGREGATO € unità  '!$C$5:$FA$287,149,0)</f>
        <v>108781922.09999999</v>
      </c>
      <c r="L263" s="122"/>
      <c r="M263" s="86">
        <f>VLOOKUP(C263,'[12]SP AGGREGATO € unità  '!$C$5:$FI$287,157,0)</f>
        <v>-108781922.09999999</v>
      </c>
      <c r="N263" s="85"/>
      <c r="O263" s="87">
        <f t="shared" si="32"/>
        <v>0</v>
      </c>
      <c r="P263" s="122"/>
      <c r="Q263" s="84">
        <f>VLOOKUP(C263,'[12]SP AGGREGATO € unità  '!$C$5:$ES$287,143,0)</f>
        <v>0</v>
      </c>
      <c r="R263" s="122"/>
      <c r="S263" s="86">
        <f>VLOOKUP(C263,'[12]SP AGGREGATO € unità  '!$C$5:$EW$287,151,0)</f>
        <v>96281922.099999994</v>
      </c>
      <c r="T263" s="122"/>
      <c r="U263" s="72">
        <f>VLOOKUP(C263,'[12]SP AGGREGATO € unità  '!C258:FE540,159,0)</f>
        <v>-96281922.099999994</v>
      </c>
      <c r="V263" s="85"/>
      <c r="W263" s="87">
        <f t="shared" si="34"/>
        <v>0</v>
      </c>
      <c r="X263" s="122"/>
      <c r="Y263" s="86">
        <f t="shared" si="35"/>
        <v>0</v>
      </c>
      <c r="Z263" s="122"/>
      <c r="AA263" s="86">
        <f t="shared" si="36"/>
        <v>12500000</v>
      </c>
      <c r="AB263" s="122"/>
      <c r="AC263" s="86">
        <f t="shared" si="33"/>
        <v>-12500000</v>
      </c>
      <c r="AD263" s="85"/>
      <c r="AE263" s="87">
        <f t="shared" si="37"/>
        <v>0</v>
      </c>
      <c r="AG263" s="90">
        <f t="shared" si="38"/>
        <v>0</v>
      </c>
      <c r="AI263" s="91"/>
      <c r="AK263" s="91"/>
      <c r="AL263" s="83"/>
      <c r="AM263" s="90">
        <f t="shared" si="39"/>
        <v>0</v>
      </c>
    </row>
    <row r="264" spans="1:39" s="78" customFormat="1" ht="11.25" customHeight="1">
      <c r="A264" s="165"/>
      <c r="B264" s="66"/>
      <c r="C264" s="67" t="s">
        <v>663</v>
      </c>
      <c r="D264" s="166"/>
      <c r="E264" s="68" t="s">
        <v>664</v>
      </c>
      <c r="F264" s="45" t="s">
        <v>663</v>
      </c>
      <c r="G264" s="46">
        <v>0</v>
      </c>
      <c r="H264" s="154"/>
      <c r="I264" s="70">
        <f>VLOOKUP(C264,'[12]SP AGGREGATO € unità  '!$C$5:$ES$287,141,0)</f>
        <v>62805.279999999999</v>
      </c>
      <c r="J264" s="128"/>
      <c r="K264" s="72">
        <f>VLOOKUP(C264,'[12]SP AGGREGATO € unità  '!$C$5:$FA$287,149,0)</f>
        <v>0</v>
      </c>
      <c r="L264" s="128"/>
      <c r="M264" s="72">
        <f>VLOOKUP(C264,'[12]SP AGGREGATO € unità  '!$C$5:$FI$287,157,0)</f>
        <v>0</v>
      </c>
      <c r="N264" s="71"/>
      <c r="O264" s="73">
        <f t="shared" si="32"/>
        <v>62805.279999999999</v>
      </c>
      <c r="P264" s="128"/>
      <c r="Q264" s="70">
        <f>VLOOKUP(C264,'[12]SP AGGREGATO € unità  '!$C$5:$ES$287,143,0)</f>
        <v>60744</v>
      </c>
      <c r="R264" s="128"/>
      <c r="S264" s="72">
        <f>VLOOKUP(C264,'[12]SP AGGREGATO € unità  '!$C$5:$EW$287,151,0)</f>
        <v>0</v>
      </c>
      <c r="T264" s="128"/>
      <c r="U264" s="72">
        <f>VLOOKUP(C264,'[12]SP AGGREGATO € unità  '!C259:FE541,159,0)</f>
        <v>0</v>
      </c>
      <c r="V264" s="71"/>
      <c r="W264" s="73">
        <f t="shared" si="34"/>
        <v>60744</v>
      </c>
      <c r="X264" s="128"/>
      <c r="Y264" s="72">
        <f t="shared" si="35"/>
        <v>2061.2799999999988</v>
      </c>
      <c r="Z264" s="128"/>
      <c r="AA264" s="72">
        <f t="shared" si="36"/>
        <v>0</v>
      </c>
      <c r="AB264" s="128"/>
      <c r="AC264" s="72">
        <f t="shared" si="33"/>
        <v>2061.2799999999988</v>
      </c>
      <c r="AD264" s="71"/>
      <c r="AE264" s="73">
        <f t="shared" si="37"/>
        <v>2061.2799999999988</v>
      </c>
      <c r="AF264" s="127"/>
      <c r="AG264" s="76">
        <f t="shared" si="38"/>
        <v>3.3933886474384285E-2</v>
      </c>
      <c r="AH264" s="127"/>
      <c r="AI264" s="77"/>
      <c r="AJ264" s="127"/>
      <c r="AK264" s="77"/>
      <c r="AL264" s="69"/>
      <c r="AM264" s="76">
        <f t="shared" si="39"/>
        <v>3.3933886474384285E-2</v>
      </c>
    </row>
    <row r="265" spans="1:39" ht="11.25" customHeight="1">
      <c r="B265" s="110" t="s">
        <v>665</v>
      </c>
      <c r="C265" s="81" t="s">
        <v>666</v>
      </c>
      <c r="D265" s="171"/>
      <c r="E265" s="82" t="s">
        <v>667</v>
      </c>
      <c r="F265" s="45" t="s">
        <v>666</v>
      </c>
      <c r="G265" s="46" t="s">
        <v>665</v>
      </c>
      <c r="H265" s="158"/>
      <c r="I265" s="84">
        <f>VLOOKUP(C265,'[12]SP AGGREGATO € unità  '!$C$5:$ES$287,141,0)</f>
        <v>62805.279999999999</v>
      </c>
      <c r="J265" s="122"/>
      <c r="K265" s="86">
        <f>VLOOKUP(C265,'[12]SP AGGREGATO € unità  '!$C$5:$FA$287,149,0)</f>
        <v>0</v>
      </c>
      <c r="L265" s="122"/>
      <c r="M265" s="86">
        <f>VLOOKUP(C265,'[12]SP AGGREGATO € unità  '!$C$5:$FI$287,157,0)</f>
        <v>0</v>
      </c>
      <c r="N265" s="85"/>
      <c r="O265" s="87">
        <f t="shared" si="32"/>
        <v>62805.279999999999</v>
      </c>
      <c r="P265" s="122"/>
      <c r="Q265" s="84">
        <f>VLOOKUP(C265,'[12]SP AGGREGATO € unità  '!$C$5:$ES$287,143,0)</f>
        <v>60744</v>
      </c>
      <c r="R265" s="122"/>
      <c r="S265" s="86">
        <f>VLOOKUP(C265,'[12]SP AGGREGATO € unità  '!$C$5:$EW$287,151,0)</f>
        <v>0</v>
      </c>
      <c r="T265" s="122"/>
      <c r="U265" s="72">
        <f>VLOOKUP(C265,'[12]SP AGGREGATO € unità  '!C260:FE542,159,0)</f>
        <v>0</v>
      </c>
      <c r="V265" s="85"/>
      <c r="W265" s="87">
        <f t="shared" si="34"/>
        <v>60744</v>
      </c>
      <c r="X265" s="122"/>
      <c r="Y265" s="86">
        <f t="shared" si="35"/>
        <v>2061.2799999999988</v>
      </c>
      <c r="Z265" s="122"/>
      <c r="AA265" s="86">
        <f t="shared" si="36"/>
        <v>0</v>
      </c>
      <c r="AB265" s="122"/>
      <c r="AC265" s="86">
        <f t="shared" si="33"/>
        <v>2061.2799999999988</v>
      </c>
      <c r="AD265" s="85"/>
      <c r="AE265" s="87">
        <f t="shared" si="37"/>
        <v>2061.2799999999988</v>
      </c>
      <c r="AG265" s="90">
        <f t="shared" si="38"/>
        <v>3.3933886474384285E-2</v>
      </c>
      <c r="AI265" s="91"/>
      <c r="AK265" s="91"/>
      <c r="AL265" s="83"/>
      <c r="AM265" s="90">
        <f t="shared" si="39"/>
        <v>3.3933886474384285E-2</v>
      </c>
    </row>
    <row r="266" spans="1:39" ht="11.25" customHeight="1">
      <c r="B266" s="80" t="s">
        <v>668</v>
      </c>
      <c r="C266" s="81" t="s">
        <v>669</v>
      </c>
      <c r="D266" s="171"/>
      <c r="E266" s="82" t="s">
        <v>670</v>
      </c>
      <c r="F266" s="45" t="s">
        <v>669</v>
      </c>
      <c r="G266" s="46" t="s">
        <v>668</v>
      </c>
      <c r="H266" s="158"/>
      <c r="I266" s="84">
        <f>VLOOKUP(C266,'[12]SP AGGREGATO € unità  '!$C$5:$ES$287,141,0)</f>
        <v>0</v>
      </c>
      <c r="J266" s="122"/>
      <c r="K266" s="86">
        <f>VLOOKUP(C266,'[12]SP AGGREGATO € unità  '!$C$5:$FA$287,149,0)</f>
        <v>0</v>
      </c>
      <c r="L266" s="122"/>
      <c r="M266" s="86">
        <f>VLOOKUP(C266,'[12]SP AGGREGATO € unità  '!$C$5:$FI$287,157,0)</f>
        <v>0</v>
      </c>
      <c r="N266" s="85"/>
      <c r="O266" s="87">
        <f t="shared" si="32"/>
        <v>0</v>
      </c>
      <c r="P266" s="122"/>
      <c r="Q266" s="84">
        <f>VLOOKUP(C266,'[12]SP AGGREGATO € unità  '!$C$5:$ES$287,143,0)</f>
        <v>0</v>
      </c>
      <c r="R266" s="122"/>
      <c r="S266" s="86">
        <f>VLOOKUP(C266,'[12]SP AGGREGATO € unità  '!$C$5:$EW$287,151,0)</f>
        <v>0</v>
      </c>
      <c r="T266" s="122"/>
      <c r="U266" s="72">
        <f>VLOOKUP(C266,'[12]SP AGGREGATO € unità  '!C261:FE543,159,0)</f>
        <v>0</v>
      </c>
      <c r="V266" s="85"/>
      <c r="W266" s="87">
        <f t="shared" si="34"/>
        <v>0</v>
      </c>
      <c r="X266" s="122"/>
      <c r="Y266" s="86">
        <f t="shared" si="35"/>
        <v>0</v>
      </c>
      <c r="Z266" s="122"/>
      <c r="AA266" s="86">
        <f t="shared" si="36"/>
        <v>0</v>
      </c>
      <c r="AB266" s="122"/>
      <c r="AC266" s="86">
        <f t="shared" si="33"/>
        <v>0</v>
      </c>
      <c r="AD266" s="85"/>
      <c r="AE266" s="87">
        <f t="shared" si="37"/>
        <v>0</v>
      </c>
      <c r="AG266" s="90">
        <f t="shared" si="38"/>
        <v>0</v>
      </c>
      <c r="AI266" s="91"/>
      <c r="AK266" s="91"/>
      <c r="AL266" s="83"/>
      <c r="AM266" s="90">
        <f t="shared" si="39"/>
        <v>0</v>
      </c>
    </row>
    <row r="267" spans="1:39" ht="11.25" customHeight="1">
      <c r="B267" s="80" t="s">
        <v>671</v>
      </c>
      <c r="C267" s="95" t="s">
        <v>672</v>
      </c>
      <c r="D267" s="171"/>
      <c r="E267" s="103" t="s">
        <v>673</v>
      </c>
      <c r="F267" s="45" t="s">
        <v>672</v>
      </c>
      <c r="G267" s="46" t="s">
        <v>671</v>
      </c>
      <c r="H267" s="158"/>
      <c r="I267" s="97">
        <f>VLOOKUP(C267,'[12]SP AGGREGATO € unità  '!$C$5:$ES$287,141,0)</f>
        <v>0</v>
      </c>
      <c r="J267" s="122"/>
      <c r="K267" s="97">
        <f>VLOOKUP(C267,'[12]SP AGGREGATO € unità  '!$C$5:$FA$287,149,0)</f>
        <v>0</v>
      </c>
      <c r="L267" s="122"/>
      <c r="M267" s="97">
        <f>VLOOKUP(C267,'[12]SP AGGREGATO € unità  '!$C$5:$FI$287,157,0)</f>
        <v>0</v>
      </c>
      <c r="N267" s="85"/>
      <c r="O267" s="98">
        <f t="shared" ref="O267:O291" si="40">+I267+K267+M267</f>
        <v>0</v>
      </c>
      <c r="P267" s="122"/>
      <c r="Q267" s="97">
        <f>VLOOKUP(C267,'[12]SP AGGREGATO € unità  '!$C$5:$ES$287,143,0)</f>
        <v>0</v>
      </c>
      <c r="R267" s="122"/>
      <c r="S267" s="97">
        <f>VLOOKUP(C267,'[12]SP AGGREGATO € unità  '!$C$5:$EW$287,151,0)</f>
        <v>0</v>
      </c>
      <c r="T267" s="122"/>
      <c r="U267" s="72">
        <f>VLOOKUP(C267,'[12]SP AGGREGATO € unità  '!C262:FE544,159,0)</f>
        <v>0</v>
      </c>
      <c r="V267" s="85"/>
      <c r="W267" s="98">
        <f t="shared" si="34"/>
        <v>0</v>
      </c>
      <c r="X267" s="122"/>
      <c r="Y267" s="97">
        <f t="shared" si="35"/>
        <v>0</v>
      </c>
      <c r="Z267" s="122"/>
      <c r="AA267" s="97">
        <f t="shared" si="36"/>
        <v>0</v>
      </c>
      <c r="AB267" s="122"/>
      <c r="AC267" s="86">
        <f t="shared" si="33"/>
        <v>0</v>
      </c>
      <c r="AD267" s="85"/>
      <c r="AE267" s="98">
        <f t="shared" si="37"/>
        <v>0</v>
      </c>
      <c r="AG267" s="99">
        <v>0</v>
      </c>
      <c r="AI267" s="91"/>
      <c r="AK267" s="91"/>
      <c r="AL267" s="83"/>
      <c r="AM267" s="99">
        <f t="shared" si="39"/>
        <v>0</v>
      </c>
    </row>
    <row r="268" spans="1:39" s="78" customFormat="1" ht="11.25" customHeight="1">
      <c r="A268" s="165"/>
      <c r="B268" s="66" t="s">
        <v>674</v>
      </c>
      <c r="C268" s="67" t="s">
        <v>675</v>
      </c>
      <c r="D268" s="166"/>
      <c r="E268" s="68" t="s">
        <v>676</v>
      </c>
      <c r="F268" s="45" t="s">
        <v>675</v>
      </c>
      <c r="G268" s="46" t="s">
        <v>674</v>
      </c>
      <c r="H268" s="154"/>
      <c r="I268" s="70">
        <f>VLOOKUP(C268,'[12]SP AGGREGATO € unità  '!$C$5:$ES$287,141,0)</f>
        <v>358642328.6699999</v>
      </c>
      <c r="J268" s="128"/>
      <c r="K268" s="72">
        <f>VLOOKUP(C268,'[12]SP AGGREGATO € unità  '!$C$5:$FA$287,149,0)</f>
        <v>86912501</v>
      </c>
      <c r="L268" s="128"/>
      <c r="M268" s="72">
        <f>VLOOKUP(C268,'[12]SP AGGREGATO € unità  '!$C$5:$FI$287,157,0)</f>
        <v>0</v>
      </c>
      <c r="N268" s="71"/>
      <c r="O268" s="73">
        <f t="shared" si="40"/>
        <v>445554829.6699999</v>
      </c>
      <c r="P268" s="128"/>
      <c r="Q268" s="70">
        <f>VLOOKUP(C268,'[12]SP AGGREGATO € unità  '!$C$5:$ES$287,143,0)</f>
        <v>386023967.87999994</v>
      </c>
      <c r="R268" s="128"/>
      <c r="S268" s="72">
        <f>VLOOKUP(C268,'[12]SP AGGREGATO € unità  '!$C$5:$EW$287,151,0)</f>
        <v>72736747.427914143</v>
      </c>
      <c r="T268" s="128"/>
      <c r="U268" s="72">
        <f>VLOOKUP(C268,'[12]SP AGGREGATO € unità  '!C263:FE545,159,0)</f>
        <v>0</v>
      </c>
      <c r="V268" s="71"/>
      <c r="W268" s="73">
        <f t="shared" si="34"/>
        <v>458760715.30791408</v>
      </c>
      <c r="X268" s="128"/>
      <c r="Y268" s="72">
        <f t="shared" si="35"/>
        <v>-27381639.210000038</v>
      </c>
      <c r="Z268" s="128"/>
      <c r="AA268" s="72">
        <f t="shared" si="36"/>
        <v>14175753.572085857</v>
      </c>
      <c r="AB268" s="128"/>
      <c r="AC268" s="72">
        <f>Y268-AA268</f>
        <v>-41557392.782085896</v>
      </c>
      <c r="AD268" s="71"/>
      <c r="AE268" s="73">
        <f t="shared" si="37"/>
        <v>-13205885.637914181</v>
      </c>
      <c r="AF268" s="127"/>
      <c r="AG268" s="76">
        <f t="shared" si="38"/>
        <v>-7.0932484737610754E-2</v>
      </c>
      <c r="AH268" s="127"/>
      <c r="AI268" s="77"/>
      <c r="AJ268" s="127"/>
      <c r="AK268" s="77"/>
      <c r="AL268" s="69"/>
      <c r="AM268" s="76">
        <f t="shared" si="39"/>
        <v>-2.8785999317859128E-2</v>
      </c>
    </row>
    <row r="269" spans="1:39" ht="11.25" customHeight="1">
      <c r="B269" s="80"/>
      <c r="C269" s="81" t="s">
        <v>677</v>
      </c>
      <c r="D269" s="171"/>
      <c r="E269" s="82" t="s">
        <v>678</v>
      </c>
      <c r="F269" s="45" t="s">
        <v>677</v>
      </c>
      <c r="G269" s="46">
        <v>0</v>
      </c>
      <c r="H269" s="158"/>
      <c r="I269" s="84">
        <f>VLOOKUP(C269,'[12]SP AGGREGATO € unità  '!$C$5:$ES$287,141,0)</f>
        <v>42658769</v>
      </c>
      <c r="J269" s="122"/>
      <c r="K269" s="86">
        <f>VLOOKUP(C269,'[12]SP AGGREGATO € unità  '!$C$5:$FA$287,149,0)</f>
        <v>80170945</v>
      </c>
      <c r="L269" s="122"/>
      <c r="M269" s="86">
        <f>VLOOKUP(C269,'[12]SP AGGREGATO € unità  '!$C$5:$FI$287,157,0)</f>
        <v>0</v>
      </c>
      <c r="N269" s="85"/>
      <c r="O269" s="87">
        <f t="shared" si="40"/>
        <v>122829714</v>
      </c>
      <c r="P269" s="122"/>
      <c r="Q269" s="84">
        <f>VLOOKUP(C269,'[12]SP AGGREGATO € unità  '!$C$5:$ES$287,143,0)</f>
        <v>68514414</v>
      </c>
      <c r="R269" s="122"/>
      <c r="S269" s="86">
        <f>VLOOKUP(C269,'[12]SP AGGREGATO € unità  '!$C$5:$EW$287,151,0)</f>
        <v>61224248.467914134</v>
      </c>
      <c r="T269" s="122"/>
      <c r="U269" s="72">
        <f>VLOOKUP(C269,'[12]SP AGGREGATO € unità  '!C264:FE546,159,0)</f>
        <v>0</v>
      </c>
      <c r="V269" s="85"/>
      <c r="W269" s="87">
        <f t="shared" si="34"/>
        <v>129738662.46791413</v>
      </c>
      <c r="X269" s="122"/>
      <c r="Y269" s="86">
        <f t="shared" si="35"/>
        <v>-25855645</v>
      </c>
      <c r="Z269" s="122"/>
      <c r="AA269" s="86">
        <f t="shared" si="36"/>
        <v>18946696.532085866</v>
      </c>
      <c r="AB269" s="122"/>
      <c r="AC269" s="86">
        <f t="shared" si="33"/>
        <v>-44802341.532085866</v>
      </c>
      <c r="AD269" s="85"/>
      <c r="AE269" s="87">
        <f t="shared" si="37"/>
        <v>-6908948.4679141343</v>
      </c>
      <c r="AG269" s="90">
        <v>0</v>
      </c>
      <c r="AI269" s="91"/>
      <c r="AK269" s="91"/>
      <c r="AL269" s="83"/>
      <c r="AM269" s="90">
        <v>0</v>
      </c>
    </row>
    <row r="270" spans="1:39" ht="11.25" customHeight="1">
      <c r="B270" s="80"/>
      <c r="C270" s="95" t="s">
        <v>679</v>
      </c>
      <c r="D270" s="171"/>
      <c r="E270" s="103" t="s">
        <v>680</v>
      </c>
      <c r="F270" s="45" t="s">
        <v>679</v>
      </c>
      <c r="G270" s="46">
        <v>0</v>
      </c>
      <c r="H270" s="158"/>
      <c r="I270" s="97">
        <f>VLOOKUP(C270,'[12]SP AGGREGATO € unità  '!$C$5:$ES$287,141,0)</f>
        <v>315983559.6699999</v>
      </c>
      <c r="J270" s="122"/>
      <c r="K270" s="97">
        <f>VLOOKUP(C270,'[12]SP AGGREGATO € unità  '!$C$5:$FA$287,149,0)</f>
        <v>6741556</v>
      </c>
      <c r="L270" s="122"/>
      <c r="M270" s="97">
        <f>VLOOKUP(C270,'[12]SP AGGREGATO € unità  '!$C$5:$FI$287,157,0)</f>
        <v>0</v>
      </c>
      <c r="N270" s="85"/>
      <c r="O270" s="98">
        <f t="shared" si="40"/>
        <v>322725115.6699999</v>
      </c>
      <c r="P270" s="122"/>
      <c r="Q270" s="97">
        <f>VLOOKUP(C270,'[12]SP AGGREGATO € unità  '!$C$5:$ES$287,143,0)</f>
        <v>317509553.87999994</v>
      </c>
      <c r="R270" s="122"/>
      <c r="S270" s="97">
        <f>VLOOKUP(C270,'[12]SP AGGREGATO € unità  '!$C$5:$EW$287,151,0)</f>
        <v>11512498.960000001</v>
      </c>
      <c r="T270" s="122"/>
      <c r="U270" s="72">
        <f>VLOOKUP(C270,'[12]SP AGGREGATO € unità  '!C265:FE547,159,0)</f>
        <v>0</v>
      </c>
      <c r="V270" s="85"/>
      <c r="W270" s="98">
        <f t="shared" si="34"/>
        <v>329022052.83999991</v>
      </c>
      <c r="X270" s="122"/>
      <c r="Y270" s="97">
        <f t="shared" si="35"/>
        <v>-1525994.2100000381</v>
      </c>
      <c r="Z270" s="122"/>
      <c r="AA270" s="97">
        <f t="shared" si="36"/>
        <v>-4770942.9600000009</v>
      </c>
      <c r="AB270" s="122"/>
      <c r="AC270" s="86">
        <f t="shared" si="33"/>
        <v>3244948.7499999627</v>
      </c>
      <c r="AD270" s="85"/>
      <c r="AE270" s="98">
        <f t="shared" si="37"/>
        <v>-6296937.1700000167</v>
      </c>
      <c r="AG270" s="99">
        <f t="shared" si="38"/>
        <v>-4.8061363551182299E-3</v>
      </c>
      <c r="AI270" s="91"/>
      <c r="AK270" s="91"/>
      <c r="AL270" s="83"/>
      <c r="AM270" s="99">
        <f t="shared" si="39"/>
        <v>-1.9138343815094223E-2</v>
      </c>
    </row>
    <row r="271" spans="1:39" s="78" customFormat="1" ht="11.25" customHeight="1">
      <c r="A271" s="165"/>
      <c r="B271" s="66" t="s">
        <v>681</v>
      </c>
      <c r="C271" s="67" t="s">
        <v>682</v>
      </c>
      <c r="D271" s="166"/>
      <c r="E271" s="68" t="s">
        <v>683</v>
      </c>
      <c r="F271" s="45" t="s">
        <v>682</v>
      </c>
      <c r="G271" s="46" t="s">
        <v>681</v>
      </c>
      <c r="H271" s="154"/>
      <c r="I271" s="70">
        <f>VLOOKUP(C271,'[12]SP AGGREGATO € unità  '!$C$5:$ES$287,141,0)</f>
        <v>16133550.090000002</v>
      </c>
      <c r="J271" s="128"/>
      <c r="K271" s="72">
        <f>VLOOKUP(C271,'[12]SP AGGREGATO € unità  '!$C$5:$FA$287,149,0)</f>
        <v>0</v>
      </c>
      <c r="L271" s="128"/>
      <c r="M271" s="72">
        <f>VLOOKUP(C271,'[12]SP AGGREGATO € unità  '!$C$5:$FI$287,157,0)</f>
        <v>0</v>
      </c>
      <c r="N271" s="71"/>
      <c r="O271" s="73">
        <f t="shared" si="40"/>
        <v>16133550.090000002</v>
      </c>
      <c r="P271" s="128"/>
      <c r="Q271" s="70">
        <f>VLOOKUP(C271,'[12]SP AGGREGATO € unità  '!$C$5:$ES$287,143,0)</f>
        <v>1063314.33</v>
      </c>
      <c r="R271" s="128"/>
      <c r="S271" s="72">
        <f>VLOOKUP(C271,'[12]SP AGGREGATO € unità  '!$C$5:$EW$287,151,0)</f>
        <v>0</v>
      </c>
      <c r="T271" s="128"/>
      <c r="U271" s="72">
        <f>VLOOKUP(C271,'[12]SP AGGREGATO € unità  '!C266:FE548,159,0)</f>
        <v>0</v>
      </c>
      <c r="V271" s="71"/>
      <c r="W271" s="73">
        <f t="shared" si="34"/>
        <v>1063314.33</v>
      </c>
      <c r="X271" s="128"/>
      <c r="Y271" s="72">
        <f t="shared" si="35"/>
        <v>15070235.760000002</v>
      </c>
      <c r="Z271" s="128"/>
      <c r="AA271" s="72">
        <f t="shared" si="36"/>
        <v>0</v>
      </c>
      <c r="AB271" s="128"/>
      <c r="AC271" s="72">
        <f t="shared" si="33"/>
        <v>15070235.760000002</v>
      </c>
      <c r="AD271" s="71"/>
      <c r="AE271" s="73">
        <f t="shared" si="37"/>
        <v>15070235.760000002</v>
      </c>
      <c r="AF271" s="127"/>
      <c r="AG271" s="76">
        <f t="shared" si="38"/>
        <v>14.172888801376354</v>
      </c>
      <c r="AH271" s="127"/>
      <c r="AI271" s="77"/>
      <c r="AJ271" s="127"/>
      <c r="AK271" s="77"/>
      <c r="AL271" s="69"/>
      <c r="AM271" s="76">
        <f t="shared" si="39"/>
        <v>14.172888801376354</v>
      </c>
    </row>
    <row r="272" spans="1:39" s="78" customFormat="1" ht="11.25" customHeight="1">
      <c r="A272" s="165"/>
      <c r="B272" s="66" t="s">
        <v>684</v>
      </c>
      <c r="C272" s="67" t="s">
        <v>685</v>
      </c>
      <c r="D272" s="166"/>
      <c r="E272" s="68" t="s">
        <v>686</v>
      </c>
      <c r="F272" s="45" t="s">
        <v>685</v>
      </c>
      <c r="G272" s="46" t="s">
        <v>684</v>
      </c>
      <c r="H272" s="154"/>
      <c r="I272" s="70">
        <f>VLOOKUP(C272,'[12]SP AGGREGATO € unità  '!$C$5:$ES$287,141,0)</f>
        <v>6544913.9899999956</v>
      </c>
      <c r="J272" s="128"/>
      <c r="K272" s="72">
        <f>VLOOKUP(C272,'[12]SP AGGREGATO € unità  '!$C$5:$FA$287,149,0)</f>
        <v>0</v>
      </c>
      <c r="L272" s="128"/>
      <c r="M272" s="72">
        <f>VLOOKUP(C272,'[12]SP AGGREGATO € unità  '!$C$5:$FI$287,157,0)</f>
        <v>0</v>
      </c>
      <c r="N272" s="71"/>
      <c r="O272" s="73">
        <f t="shared" si="40"/>
        <v>6544913.9899999956</v>
      </c>
      <c r="P272" s="128"/>
      <c r="Q272" s="70">
        <f>VLOOKUP(C272,'[12]SP AGGREGATO € unità  '!$C$5:$ES$287,143,0)</f>
        <v>5923639.959999999</v>
      </c>
      <c r="R272" s="128"/>
      <c r="S272" s="72">
        <f>VLOOKUP(C272,'[12]SP AGGREGATO € unità  '!$C$5:$EW$287,151,0)</f>
        <v>0</v>
      </c>
      <c r="T272" s="128"/>
      <c r="U272" s="72">
        <f>VLOOKUP(C272,'[12]SP AGGREGATO € unità  '!C267:FE549,159,0)</f>
        <v>0</v>
      </c>
      <c r="V272" s="71"/>
      <c r="W272" s="73">
        <f t="shared" si="34"/>
        <v>5923639.959999999</v>
      </c>
      <c r="X272" s="128"/>
      <c r="Y272" s="72">
        <f t="shared" si="35"/>
        <v>621274.02999999654</v>
      </c>
      <c r="Z272" s="128"/>
      <c r="AA272" s="72">
        <f t="shared" si="36"/>
        <v>0</v>
      </c>
      <c r="AB272" s="128"/>
      <c r="AC272" s="72">
        <f t="shared" si="33"/>
        <v>621274.02999999654</v>
      </c>
      <c r="AD272" s="71"/>
      <c r="AE272" s="73">
        <f t="shared" si="37"/>
        <v>621274.02999999654</v>
      </c>
      <c r="AF272" s="127"/>
      <c r="AG272" s="76">
        <f t="shared" si="38"/>
        <v>0.10488045090437884</v>
      </c>
      <c r="AH272" s="127"/>
      <c r="AI272" s="77"/>
      <c r="AJ272" s="127"/>
      <c r="AK272" s="77"/>
      <c r="AL272" s="69"/>
      <c r="AM272" s="76">
        <f t="shared" si="39"/>
        <v>0.10488045090437884</v>
      </c>
    </row>
    <row r="273" spans="1:39" s="78" customFormat="1" ht="11.25" customHeight="1">
      <c r="A273" s="165"/>
      <c r="B273" s="66" t="s">
        <v>687</v>
      </c>
      <c r="C273" s="67" t="s">
        <v>688</v>
      </c>
      <c r="D273" s="166"/>
      <c r="E273" s="68" t="s">
        <v>689</v>
      </c>
      <c r="F273" s="45" t="s">
        <v>688</v>
      </c>
      <c r="G273" s="46" t="s">
        <v>687</v>
      </c>
      <c r="H273" s="154"/>
      <c r="I273" s="72">
        <f>VLOOKUP(C273,'[12]SP AGGREGATO € unità  '!$C$5:$ES$287,141,0)</f>
        <v>68253897.429999992</v>
      </c>
      <c r="J273" s="128"/>
      <c r="K273" s="72">
        <f>VLOOKUP(C273,'[12]SP AGGREGATO € unità  '!$C$5:$FA$287,149,0)</f>
        <v>0</v>
      </c>
      <c r="L273" s="128"/>
      <c r="M273" s="72">
        <f>VLOOKUP(C273,'[12]SP AGGREGATO € unità  '!$C$5:$FI$287,157,0)</f>
        <v>0</v>
      </c>
      <c r="N273" s="71"/>
      <c r="O273" s="73">
        <f t="shared" si="40"/>
        <v>68253897.429999992</v>
      </c>
      <c r="P273" s="128"/>
      <c r="Q273" s="72">
        <f>VLOOKUP(C273,'[12]SP AGGREGATO € unità  '!$C$5:$ES$287,143,0)</f>
        <v>70057149.670000032</v>
      </c>
      <c r="R273" s="128"/>
      <c r="S273" s="72">
        <f>VLOOKUP(C273,'[12]SP AGGREGATO € unità  '!$C$5:$EW$287,151,0)</f>
        <v>0</v>
      </c>
      <c r="T273" s="128"/>
      <c r="U273" s="72">
        <f>VLOOKUP(C273,'[12]SP AGGREGATO € unità  '!C268:FE550,159,0)</f>
        <v>0</v>
      </c>
      <c r="V273" s="71"/>
      <c r="W273" s="73">
        <f t="shared" si="34"/>
        <v>70057149.670000032</v>
      </c>
      <c r="X273" s="128"/>
      <c r="Y273" s="72">
        <f t="shared" si="35"/>
        <v>-1803252.2400000393</v>
      </c>
      <c r="Z273" s="128"/>
      <c r="AA273" s="72">
        <f t="shared" si="36"/>
        <v>0</v>
      </c>
      <c r="AB273" s="128"/>
      <c r="AC273" s="72">
        <f t="shared" si="33"/>
        <v>-1803252.2400000393</v>
      </c>
      <c r="AD273" s="71"/>
      <c r="AE273" s="73">
        <f t="shared" si="37"/>
        <v>-1803252.2400000393</v>
      </c>
      <c r="AF273" s="127"/>
      <c r="AG273" s="76">
        <f t="shared" si="38"/>
        <v>-2.5739731754633895E-2</v>
      </c>
      <c r="AH273" s="127"/>
      <c r="AI273" s="77"/>
      <c r="AJ273" s="127"/>
      <c r="AK273" s="77"/>
      <c r="AL273" s="69"/>
      <c r="AM273" s="76">
        <f t="shared" si="39"/>
        <v>-2.5739731754633895E-2</v>
      </c>
    </row>
    <row r="274" spans="1:39" s="78" customFormat="1" ht="11.25" customHeight="1">
      <c r="A274" s="165"/>
      <c r="B274" s="66"/>
      <c r="C274" s="67" t="s">
        <v>690</v>
      </c>
      <c r="D274" s="166"/>
      <c r="E274" s="68" t="s">
        <v>691</v>
      </c>
      <c r="F274" s="45" t="s">
        <v>690</v>
      </c>
      <c r="G274" s="46">
        <v>0</v>
      </c>
      <c r="H274" s="154"/>
      <c r="I274" s="70">
        <f>VLOOKUP(C274,'[12]SP AGGREGATO € unità  '!$C$5:$ES$287,141,0)</f>
        <v>25117985.640000001</v>
      </c>
      <c r="J274" s="128"/>
      <c r="K274" s="72">
        <f>VLOOKUP(C274,'[12]SP AGGREGATO € unità  '!$C$5:$FA$287,149,0)</f>
        <v>0</v>
      </c>
      <c r="L274" s="128"/>
      <c r="M274" s="72">
        <f>VLOOKUP(C274,'[12]SP AGGREGATO € unità  '!$C$5:$FI$287,157,0)</f>
        <v>0</v>
      </c>
      <c r="N274" s="71"/>
      <c r="O274" s="73">
        <f t="shared" si="40"/>
        <v>25117985.640000001</v>
      </c>
      <c r="P274" s="128"/>
      <c r="Q274" s="70">
        <f>VLOOKUP(C274,'[12]SP AGGREGATO € unità  '!$C$5:$ES$287,143,0)</f>
        <v>34763901.190000035</v>
      </c>
      <c r="R274" s="128"/>
      <c r="S274" s="72">
        <f>VLOOKUP(C274,'[12]SP AGGREGATO € unità  '!$C$5:$EW$287,151,0)</f>
        <v>0</v>
      </c>
      <c r="T274" s="128"/>
      <c r="U274" s="72">
        <f>VLOOKUP(C274,'[12]SP AGGREGATO € unità  '!C269:FE551,159,0)</f>
        <v>0</v>
      </c>
      <c r="V274" s="71"/>
      <c r="W274" s="73">
        <f t="shared" si="34"/>
        <v>34763901.190000035</v>
      </c>
      <c r="X274" s="128"/>
      <c r="Y274" s="72">
        <f t="shared" si="35"/>
        <v>-9645915.5500000343</v>
      </c>
      <c r="Z274" s="128"/>
      <c r="AA274" s="72">
        <f t="shared" si="36"/>
        <v>0</v>
      </c>
      <c r="AB274" s="128"/>
      <c r="AC274" s="72">
        <f t="shared" si="33"/>
        <v>-9645915.5500000343</v>
      </c>
      <c r="AD274" s="71"/>
      <c r="AE274" s="73">
        <f t="shared" si="37"/>
        <v>-9645915.5500000343</v>
      </c>
      <c r="AF274" s="127"/>
      <c r="AG274" s="76">
        <f t="shared" si="38"/>
        <v>-0.2774693063727473</v>
      </c>
      <c r="AH274" s="127"/>
      <c r="AI274" s="77"/>
      <c r="AJ274" s="127"/>
      <c r="AK274" s="77"/>
      <c r="AL274" s="69"/>
      <c r="AM274" s="76">
        <f t="shared" si="39"/>
        <v>-0.2774693063727473</v>
      </c>
    </row>
    <row r="275" spans="1:39" ht="11.25" customHeight="1">
      <c r="B275" s="80" t="s">
        <v>692</v>
      </c>
      <c r="C275" s="81" t="s">
        <v>693</v>
      </c>
      <c r="D275" s="171"/>
      <c r="E275" s="82" t="s">
        <v>694</v>
      </c>
      <c r="F275" s="45" t="s">
        <v>693</v>
      </c>
      <c r="G275" s="46" t="s">
        <v>692</v>
      </c>
      <c r="H275" s="158"/>
      <c r="I275" s="84">
        <f>VLOOKUP(C275,'[12]SP AGGREGATO € unità  '!$C$5:$ES$287,141,0)</f>
        <v>0</v>
      </c>
      <c r="J275" s="122"/>
      <c r="K275" s="86">
        <f>VLOOKUP(C275,'[12]SP AGGREGATO € unità  '!$C$5:$FA$287,149,0)</f>
        <v>0</v>
      </c>
      <c r="L275" s="122"/>
      <c r="M275" s="86">
        <f>VLOOKUP(C275,'[12]SP AGGREGATO € unità  '!$C$5:$FI$287,157,0)</f>
        <v>0</v>
      </c>
      <c r="N275" s="85"/>
      <c r="O275" s="87">
        <f t="shared" si="40"/>
        <v>0</v>
      </c>
      <c r="P275" s="122"/>
      <c r="Q275" s="84">
        <f>VLOOKUP(C275,'[12]SP AGGREGATO € unità  '!$C$5:$ES$287,143,0)</f>
        <v>0</v>
      </c>
      <c r="R275" s="122"/>
      <c r="S275" s="86">
        <f>VLOOKUP(C275,'[12]SP AGGREGATO € unità  '!$C$5:$EW$287,151,0)</f>
        <v>0</v>
      </c>
      <c r="T275" s="122"/>
      <c r="U275" s="72">
        <f>VLOOKUP(C275,'[12]SP AGGREGATO € unità  '!C270:FE552,159,0)</f>
        <v>0</v>
      </c>
      <c r="V275" s="85"/>
      <c r="W275" s="87">
        <f t="shared" si="34"/>
        <v>0</v>
      </c>
      <c r="X275" s="122"/>
      <c r="Y275" s="86">
        <f t="shared" si="35"/>
        <v>0</v>
      </c>
      <c r="Z275" s="122"/>
      <c r="AA275" s="86">
        <f t="shared" si="36"/>
        <v>0</v>
      </c>
      <c r="AB275" s="122"/>
      <c r="AC275" s="86">
        <f t="shared" si="33"/>
        <v>0</v>
      </c>
      <c r="AD275" s="85"/>
      <c r="AE275" s="87">
        <f t="shared" si="37"/>
        <v>0</v>
      </c>
      <c r="AG275" s="90">
        <f t="shared" si="38"/>
        <v>0</v>
      </c>
      <c r="AI275" s="91"/>
      <c r="AK275" s="91"/>
      <c r="AL275" s="83"/>
      <c r="AM275" s="90">
        <f t="shared" si="39"/>
        <v>0</v>
      </c>
    </row>
    <row r="276" spans="1:39" ht="11.25" customHeight="1">
      <c r="B276" s="80" t="s">
        <v>695</v>
      </c>
      <c r="C276" s="81" t="s">
        <v>696</v>
      </c>
      <c r="D276" s="171"/>
      <c r="E276" s="82" t="s">
        <v>697</v>
      </c>
      <c r="F276" s="45" t="s">
        <v>696</v>
      </c>
      <c r="G276" s="46" t="s">
        <v>695</v>
      </c>
      <c r="H276" s="158"/>
      <c r="I276" s="84">
        <f>VLOOKUP(C276,'[12]SP AGGREGATO € unità  '!$C$5:$ES$287,141,0)</f>
        <v>23336154.710000005</v>
      </c>
      <c r="J276" s="122"/>
      <c r="K276" s="86">
        <f>VLOOKUP(C276,'[12]SP AGGREGATO € unità  '!$C$5:$FA$287,149,0)</f>
        <v>0</v>
      </c>
      <c r="L276" s="122"/>
      <c r="M276" s="86">
        <f>VLOOKUP(C276,'[12]SP AGGREGATO € unità  '!$C$5:$FI$287,157,0)</f>
        <v>0</v>
      </c>
      <c r="N276" s="85"/>
      <c r="O276" s="87">
        <f t="shared" si="40"/>
        <v>23336154.710000005</v>
      </c>
      <c r="P276" s="122"/>
      <c r="Q276" s="84">
        <f>VLOOKUP(C276,'[12]SP AGGREGATO € unità  '!$C$5:$ES$287,143,0)</f>
        <v>23153006.740000036</v>
      </c>
      <c r="R276" s="122"/>
      <c r="S276" s="86">
        <f>VLOOKUP(C276,'[12]SP AGGREGATO € unità  '!$C$5:$EW$287,151,0)</f>
        <v>0</v>
      </c>
      <c r="T276" s="122"/>
      <c r="U276" s="72">
        <f>VLOOKUP(C276,'[12]SP AGGREGATO € unità  '!C271:FE553,159,0)</f>
        <v>0</v>
      </c>
      <c r="V276" s="85"/>
      <c r="W276" s="87">
        <f t="shared" si="34"/>
        <v>23153006.740000036</v>
      </c>
      <c r="X276" s="122"/>
      <c r="Y276" s="86">
        <f t="shared" si="35"/>
        <v>183147.96999996901</v>
      </c>
      <c r="Z276" s="122"/>
      <c r="AA276" s="86">
        <f t="shared" si="36"/>
        <v>0</v>
      </c>
      <c r="AB276" s="122"/>
      <c r="AC276" s="86">
        <f t="shared" si="33"/>
        <v>183147.96999996901</v>
      </c>
      <c r="AD276" s="85"/>
      <c r="AE276" s="87">
        <f t="shared" si="37"/>
        <v>183147.96999996901</v>
      </c>
      <c r="AG276" s="90">
        <f t="shared" si="38"/>
        <v>7.9103319951769127E-3</v>
      </c>
      <c r="AI276" s="91"/>
      <c r="AK276" s="91"/>
      <c r="AL276" s="83"/>
      <c r="AM276" s="90">
        <f t="shared" si="39"/>
        <v>7.9103319951769127E-3</v>
      </c>
    </row>
    <row r="277" spans="1:39" ht="11.25" customHeight="1">
      <c r="B277" s="80" t="s">
        <v>698</v>
      </c>
      <c r="C277" s="81" t="s">
        <v>699</v>
      </c>
      <c r="D277" s="171"/>
      <c r="E277" s="82" t="s">
        <v>700</v>
      </c>
      <c r="F277" s="45" t="s">
        <v>699</v>
      </c>
      <c r="G277" s="46" t="s">
        <v>698</v>
      </c>
      <c r="H277" s="158"/>
      <c r="I277" s="84">
        <f>VLOOKUP(C277,'[12]SP AGGREGATO € unità  '!$C$5:$ES$287,141,0)</f>
        <v>0</v>
      </c>
      <c r="J277" s="122"/>
      <c r="K277" s="86">
        <f>VLOOKUP(C277,'[12]SP AGGREGATO € unità  '!$C$5:$FA$287,149,0)</f>
        <v>0</v>
      </c>
      <c r="L277" s="122"/>
      <c r="M277" s="86">
        <f>VLOOKUP(C277,'[12]SP AGGREGATO € unità  '!$C$5:$FI$287,157,0)</f>
        <v>0</v>
      </c>
      <c r="N277" s="85"/>
      <c r="O277" s="87">
        <f t="shared" si="40"/>
        <v>0</v>
      </c>
      <c r="P277" s="122"/>
      <c r="Q277" s="84">
        <f>VLOOKUP(C277,'[12]SP AGGREGATO € unità  '!$C$5:$ES$287,143,0)</f>
        <v>369.83000000007451</v>
      </c>
      <c r="R277" s="122"/>
      <c r="S277" s="86">
        <f>VLOOKUP(C277,'[12]SP AGGREGATO € unità  '!$C$5:$EW$287,151,0)</f>
        <v>0</v>
      </c>
      <c r="T277" s="122"/>
      <c r="U277" s="72">
        <f>VLOOKUP(C277,'[12]SP AGGREGATO € unità  '!C272:FE554,159,0)</f>
        <v>0</v>
      </c>
      <c r="V277" s="85"/>
      <c r="W277" s="126">
        <f>+Q277+S277+U277</f>
        <v>369.83000000007451</v>
      </c>
      <c r="X277" s="122"/>
      <c r="Y277" s="86">
        <f t="shared" si="35"/>
        <v>-369.83000000007451</v>
      </c>
      <c r="Z277" s="122"/>
      <c r="AA277" s="86">
        <f t="shared" si="36"/>
        <v>0</v>
      </c>
      <c r="AB277" s="122"/>
      <c r="AC277" s="86">
        <f t="shared" si="33"/>
        <v>-369.83000000007451</v>
      </c>
      <c r="AD277" s="85"/>
      <c r="AE277" s="87">
        <f t="shared" si="37"/>
        <v>-369.83000000007451</v>
      </c>
      <c r="AG277" s="90">
        <f t="shared" si="38"/>
        <v>-1</v>
      </c>
      <c r="AI277" s="91"/>
      <c r="AK277" s="91"/>
      <c r="AL277" s="83"/>
      <c r="AM277" s="90">
        <f t="shared" si="39"/>
        <v>-1</v>
      </c>
    </row>
    <row r="278" spans="1:39" ht="11.25" customHeight="1">
      <c r="B278" s="80" t="s">
        <v>701</v>
      </c>
      <c r="C278" s="95" t="s">
        <v>702</v>
      </c>
      <c r="D278" s="171"/>
      <c r="E278" s="103" t="s">
        <v>703</v>
      </c>
      <c r="F278" s="45" t="s">
        <v>702</v>
      </c>
      <c r="G278" s="46" t="s">
        <v>701</v>
      </c>
      <c r="H278" s="158"/>
      <c r="I278" s="97">
        <f>VLOOKUP(C278,'[12]SP AGGREGATO € unità  '!$C$5:$ES$287,141,0)</f>
        <v>1781830.9299999962</v>
      </c>
      <c r="J278" s="122"/>
      <c r="K278" s="97">
        <f>VLOOKUP(C278,'[12]SP AGGREGATO € unità  '!$C$5:$FA$287,149,0)</f>
        <v>0</v>
      </c>
      <c r="L278" s="122"/>
      <c r="M278" s="97">
        <f>VLOOKUP(C278,'[12]SP AGGREGATO € unità  '!$C$5:$FI$287,157,0)</f>
        <v>0</v>
      </c>
      <c r="N278" s="85"/>
      <c r="O278" s="98">
        <f t="shared" si="40"/>
        <v>1781830.9299999962</v>
      </c>
      <c r="P278" s="122"/>
      <c r="Q278" s="97">
        <f>VLOOKUP(C278,'[12]SP AGGREGATO € unità  '!$C$5:$ES$287,143,0)</f>
        <v>11610524.619999999</v>
      </c>
      <c r="R278" s="122"/>
      <c r="S278" s="97">
        <f>VLOOKUP(C278,'[12]SP AGGREGATO € unità  '!$C$5:$EW$287,151,0)</f>
        <v>0</v>
      </c>
      <c r="T278" s="122"/>
      <c r="U278" s="72">
        <f>VLOOKUP(C278,'[12]SP AGGREGATO € unità  '!C273:FE555,159,0)</f>
        <v>0</v>
      </c>
      <c r="V278" s="85"/>
      <c r="W278" s="98">
        <f t="shared" si="34"/>
        <v>11610524.619999999</v>
      </c>
      <c r="X278" s="122"/>
      <c r="Y278" s="97">
        <f t="shared" si="35"/>
        <v>-9828693.6900000032</v>
      </c>
      <c r="Z278" s="122"/>
      <c r="AA278" s="97">
        <f t="shared" si="36"/>
        <v>0</v>
      </c>
      <c r="AB278" s="122"/>
      <c r="AC278" s="86">
        <f t="shared" si="33"/>
        <v>-9828693.6900000032</v>
      </c>
      <c r="AD278" s="85"/>
      <c r="AE278" s="98">
        <f t="shared" si="37"/>
        <v>-9828693.6900000032</v>
      </c>
      <c r="AG278" s="99">
        <f t="shared" si="38"/>
        <v>-0.84653312504667888</v>
      </c>
      <c r="AI278" s="91"/>
      <c r="AK278" s="91"/>
      <c r="AL278" s="83"/>
      <c r="AM278" s="99">
        <f t="shared" si="39"/>
        <v>-0.84653312504667888</v>
      </c>
    </row>
    <row r="279" spans="1:39" s="151" customFormat="1" ht="11.25" customHeight="1">
      <c r="A279" s="163"/>
      <c r="B279" s="43"/>
      <c r="C279" s="107" t="s">
        <v>704</v>
      </c>
      <c r="D279" s="164"/>
      <c r="E279" s="44" t="s">
        <v>705</v>
      </c>
      <c r="F279" s="45" t="s">
        <v>704</v>
      </c>
      <c r="G279" s="46">
        <v>0</v>
      </c>
      <c r="H279" s="162"/>
      <c r="I279" s="108">
        <f>VLOOKUP(C279,'[12]SP AGGREGATO € unità  '!$C$5:$ES$287,141,0)</f>
        <v>49093.740000000005</v>
      </c>
      <c r="J279" s="131"/>
      <c r="K279" s="61">
        <f>VLOOKUP(C279,'[12]SP AGGREGATO € unità  '!$C$5:$FA$287,149,0)</f>
        <v>0</v>
      </c>
      <c r="L279" s="131"/>
      <c r="M279" s="61">
        <f>VLOOKUP(C279,'[12]SP AGGREGATO € unità  '!$C$5:$FI$287,157,0)</f>
        <v>0</v>
      </c>
      <c r="N279" s="49"/>
      <c r="O279" s="62">
        <f t="shared" si="40"/>
        <v>49093.740000000005</v>
      </c>
      <c r="P279" s="131"/>
      <c r="Q279" s="108">
        <f>VLOOKUP(C279,'[12]SP AGGREGATO € unità  '!$C$5:$ES$287,143,0)</f>
        <v>2607905.96</v>
      </c>
      <c r="R279" s="131"/>
      <c r="S279" s="61">
        <f>VLOOKUP(C279,'[12]SP AGGREGATO € unità  '!$C$5:$EW$287,151,0)</f>
        <v>0</v>
      </c>
      <c r="T279" s="131"/>
      <c r="U279" s="72">
        <f>VLOOKUP(C279,'[12]SP AGGREGATO € unità  '!C274:FE556,159,0)</f>
        <v>0</v>
      </c>
      <c r="V279" s="49"/>
      <c r="W279" s="62">
        <f t="shared" si="34"/>
        <v>2607905.96</v>
      </c>
      <c r="X279" s="131"/>
      <c r="Y279" s="61">
        <f t="shared" si="35"/>
        <v>-2558812.2199999997</v>
      </c>
      <c r="Z279" s="131"/>
      <c r="AA279" s="61">
        <f t="shared" si="36"/>
        <v>0</v>
      </c>
      <c r="AB279" s="131"/>
      <c r="AC279" s="61">
        <f t="shared" si="33"/>
        <v>-2558812.2199999997</v>
      </c>
      <c r="AD279" s="49"/>
      <c r="AE279" s="62">
        <f t="shared" si="37"/>
        <v>-2558812.2199999997</v>
      </c>
      <c r="AF279" s="130"/>
      <c r="AG279" s="109">
        <f t="shared" si="38"/>
        <v>-0.98117503439426157</v>
      </c>
      <c r="AH279" s="130"/>
      <c r="AI279" s="64"/>
      <c r="AJ279" s="130"/>
      <c r="AK279" s="64"/>
      <c r="AL279" s="47"/>
      <c r="AM279" s="109">
        <f t="shared" si="39"/>
        <v>-0.98117503439426157</v>
      </c>
    </row>
    <row r="280" spans="1:39" s="78" customFormat="1" ht="11.25" customHeight="1">
      <c r="A280" s="165"/>
      <c r="B280" s="66" t="s">
        <v>706</v>
      </c>
      <c r="C280" s="67" t="s">
        <v>707</v>
      </c>
      <c r="D280" s="166"/>
      <c r="E280" s="68" t="s">
        <v>708</v>
      </c>
      <c r="F280" s="45" t="s">
        <v>707</v>
      </c>
      <c r="G280" s="46" t="s">
        <v>706</v>
      </c>
      <c r="H280" s="154"/>
      <c r="I280" s="70">
        <f>VLOOKUP(C280,'[12]SP AGGREGATO € unità  '!$C$5:$ES$287,141,0)</f>
        <v>0</v>
      </c>
      <c r="J280" s="128"/>
      <c r="K280" s="72">
        <f>VLOOKUP(C280,'[12]SP AGGREGATO € unità  '!$C$5:$FA$287,149,0)</f>
        <v>0</v>
      </c>
      <c r="L280" s="128"/>
      <c r="M280" s="72">
        <f>VLOOKUP(C280,'[12]SP AGGREGATO € unità  '!$C$5:$FI$287,157,0)</f>
        <v>0</v>
      </c>
      <c r="N280" s="71"/>
      <c r="O280" s="73">
        <f t="shared" si="40"/>
        <v>0</v>
      </c>
      <c r="P280" s="128"/>
      <c r="Q280" s="70">
        <f>VLOOKUP(C280,'[12]SP AGGREGATO € unità  '!$C$5:$ES$287,143,0)</f>
        <v>0</v>
      </c>
      <c r="R280" s="128"/>
      <c r="S280" s="72">
        <f>VLOOKUP(C280,'[12]SP AGGREGATO € unità  '!$C$5:$EW$287,151,0)</f>
        <v>0</v>
      </c>
      <c r="T280" s="128"/>
      <c r="U280" s="72">
        <f>VLOOKUP(C280,'[12]SP AGGREGATO € unità  '!C275:FE557,159,0)</f>
        <v>0</v>
      </c>
      <c r="V280" s="71"/>
      <c r="W280" s="73">
        <f t="shared" si="34"/>
        <v>0</v>
      </c>
      <c r="X280" s="128"/>
      <c r="Y280" s="72">
        <f t="shared" si="35"/>
        <v>0</v>
      </c>
      <c r="Z280" s="128"/>
      <c r="AA280" s="72">
        <f t="shared" si="36"/>
        <v>0</v>
      </c>
      <c r="AB280" s="128"/>
      <c r="AC280" s="72">
        <f t="shared" si="33"/>
        <v>0</v>
      </c>
      <c r="AD280" s="71"/>
      <c r="AE280" s="73">
        <f t="shared" si="37"/>
        <v>0</v>
      </c>
      <c r="AF280" s="127"/>
      <c r="AG280" s="76">
        <f t="shared" si="38"/>
        <v>0</v>
      </c>
      <c r="AH280" s="127"/>
      <c r="AI280" s="77"/>
      <c r="AJ280" s="127"/>
      <c r="AK280" s="77"/>
      <c r="AL280" s="69"/>
      <c r="AM280" s="76">
        <f t="shared" si="39"/>
        <v>0</v>
      </c>
    </row>
    <row r="281" spans="1:39" ht="11.25" customHeight="1">
      <c r="B281" s="80" t="s">
        <v>709</v>
      </c>
      <c r="C281" s="81" t="s">
        <v>710</v>
      </c>
      <c r="D281" s="171"/>
      <c r="E281" s="82" t="s">
        <v>711</v>
      </c>
      <c r="F281" s="45" t="s">
        <v>710</v>
      </c>
      <c r="G281" s="46" t="s">
        <v>709</v>
      </c>
      <c r="H281" s="158"/>
      <c r="I281" s="84">
        <f>VLOOKUP(C281,'[12]SP AGGREGATO € unità  '!$C$5:$ES$287,141,0)</f>
        <v>0</v>
      </c>
      <c r="J281" s="122"/>
      <c r="K281" s="86">
        <f>VLOOKUP(C281,'[12]SP AGGREGATO € unità  '!$C$5:$FA$287,149,0)</f>
        <v>0</v>
      </c>
      <c r="L281" s="122"/>
      <c r="M281" s="86">
        <f>VLOOKUP(C281,'[12]SP AGGREGATO € unità  '!$C$5:$FI$287,157,0)</f>
        <v>0</v>
      </c>
      <c r="N281" s="85"/>
      <c r="O281" s="87">
        <f t="shared" si="40"/>
        <v>0</v>
      </c>
      <c r="P281" s="122"/>
      <c r="Q281" s="84">
        <f>VLOOKUP(C281,'[12]SP AGGREGATO € unità  '!$C$5:$ES$287,143,0)</f>
        <v>0</v>
      </c>
      <c r="R281" s="122"/>
      <c r="S281" s="86">
        <f>VLOOKUP(C281,'[12]SP AGGREGATO € unità  '!$C$5:$EW$287,151,0)</f>
        <v>0</v>
      </c>
      <c r="T281" s="122"/>
      <c r="U281" s="72">
        <f>VLOOKUP(C281,'[12]SP AGGREGATO € unità  '!C276:FE558,159,0)</f>
        <v>0</v>
      </c>
      <c r="V281" s="85"/>
      <c r="W281" s="87">
        <f t="shared" si="34"/>
        <v>0</v>
      </c>
      <c r="X281" s="122"/>
      <c r="Y281" s="86">
        <f t="shared" si="35"/>
        <v>0</v>
      </c>
      <c r="Z281" s="122"/>
      <c r="AA281" s="86">
        <f t="shared" si="36"/>
        <v>0</v>
      </c>
      <c r="AB281" s="122"/>
      <c r="AC281" s="86">
        <f t="shared" si="33"/>
        <v>0</v>
      </c>
      <c r="AD281" s="85"/>
      <c r="AE281" s="87">
        <f t="shared" si="37"/>
        <v>0</v>
      </c>
      <c r="AG281" s="90">
        <f t="shared" si="38"/>
        <v>0</v>
      </c>
      <c r="AI281" s="91"/>
      <c r="AK281" s="91"/>
      <c r="AL281" s="83"/>
      <c r="AM281" s="90">
        <f t="shared" si="39"/>
        <v>0</v>
      </c>
    </row>
    <row r="282" spans="1:39" ht="11.25" customHeight="1">
      <c r="A282" s="170" t="s">
        <v>322</v>
      </c>
      <c r="B282" s="80" t="s">
        <v>712</v>
      </c>
      <c r="C282" s="81" t="s">
        <v>713</v>
      </c>
      <c r="D282" s="171"/>
      <c r="E282" s="82" t="s">
        <v>714</v>
      </c>
      <c r="F282" s="45" t="s">
        <v>713</v>
      </c>
      <c r="G282" s="46" t="s">
        <v>712</v>
      </c>
      <c r="H282" s="158"/>
      <c r="I282" s="84">
        <f>VLOOKUP(C282,'[12]SP AGGREGATO € unità  '!$C$5:$ES$287,141,0)</f>
        <v>0</v>
      </c>
      <c r="J282" s="122"/>
      <c r="K282" s="86">
        <f>VLOOKUP(C282,'[12]SP AGGREGATO € unità  '!$C$5:$FA$287,149,0)</f>
        <v>0</v>
      </c>
      <c r="L282" s="122"/>
      <c r="M282" s="86">
        <f>VLOOKUP(C282,'[12]SP AGGREGATO € unità  '!$C$5:$FI$287,157,0)</f>
        <v>0</v>
      </c>
      <c r="N282" s="85"/>
      <c r="O282" s="87">
        <f t="shared" si="40"/>
        <v>0</v>
      </c>
      <c r="P282" s="122"/>
      <c r="Q282" s="84">
        <f>VLOOKUP(C282,'[12]SP AGGREGATO € unità  '!$C$5:$ES$287,143,0)</f>
        <v>0</v>
      </c>
      <c r="R282" s="122"/>
      <c r="S282" s="86">
        <f>VLOOKUP(C282,'[12]SP AGGREGATO € unità  '!$C$5:$EW$287,151,0)</f>
        <v>0</v>
      </c>
      <c r="T282" s="122"/>
      <c r="U282" s="72">
        <f>VLOOKUP(C282,'[12]SP AGGREGATO € unità  '!C277:FE559,159,0)</f>
        <v>0</v>
      </c>
      <c r="V282" s="85"/>
      <c r="W282" s="87">
        <f t="shared" si="34"/>
        <v>0</v>
      </c>
      <c r="X282" s="122"/>
      <c r="Y282" s="86">
        <f t="shared" si="35"/>
        <v>0</v>
      </c>
      <c r="Z282" s="122"/>
      <c r="AA282" s="86">
        <f t="shared" si="36"/>
        <v>0</v>
      </c>
      <c r="AB282" s="122"/>
      <c r="AC282" s="86">
        <f t="shared" si="33"/>
        <v>0</v>
      </c>
      <c r="AD282" s="85"/>
      <c r="AE282" s="87">
        <f t="shared" si="37"/>
        <v>0</v>
      </c>
      <c r="AG282" s="90">
        <f t="shared" si="38"/>
        <v>0</v>
      </c>
      <c r="AI282" s="91"/>
      <c r="AK282" s="91"/>
      <c r="AL282" s="83"/>
      <c r="AM282" s="90">
        <f t="shared" si="39"/>
        <v>0</v>
      </c>
    </row>
    <row r="283" spans="1:39" s="78" customFormat="1" ht="11.25" customHeight="1">
      <c r="A283" s="165"/>
      <c r="B283" s="66"/>
      <c r="C283" s="67" t="s">
        <v>715</v>
      </c>
      <c r="D283" s="166"/>
      <c r="E283" s="68" t="s">
        <v>716</v>
      </c>
      <c r="F283" s="45" t="s">
        <v>715</v>
      </c>
      <c r="G283" s="46">
        <v>0</v>
      </c>
      <c r="H283" s="154"/>
      <c r="I283" s="70">
        <f>VLOOKUP(C283,'[12]SP AGGREGATO € unità  '!$C$5:$ES$287,141,0)</f>
        <v>49093.740000000005</v>
      </c>
      <c r="J283" s="128"/>
      <c r="K283" s="72">
        <f>VLOOKUP(C283,'[12]SP AGGREGATO € unità  '!$C$5:$FA$287,149,0)</f>
        <v>0</v>
      </c>
      <c r="L283" s="128"/>
      <c r="M283" s="72">
        <f>VLOOKUP(C283,'[12]SP AGGREGATO € unità  '!$C$5:$FI$287,157,0)</f>
        <v>0</v>
      </c>
      <c r="N283" s="71"/>
      <c r="O283" s="73">
        <f t="shared" si="40"/>
        <v>49093.740000000005</v>
      </c>
      <c r="P283" s="128"/>
      <c r="Q283" s="70">
        <f>VLOOKUP(C283,'[12]SP AGGREGATO € unità  '!$C$5:$ES$287,143,0)</f>
        <v>2607905.96</v>
      </c>
      <c r="R283" s="128"/>
      <c r="S283" s="72">
        <f>VLOOKUP(C283,'[12]SP AGGREGATO € unità  '!$C$5:$EW$287,151,0)</f>
        <v>0</v>
      </c>
      <c r="T283" s="128"/>
      <c r="U283" s="72">
        <f>VLOOKUP(C283,'[12]SP AGGREGATO € unità  '!C278:FE560,159,0)</f>
        <v>0</v>
      </c>
      <c r="V283" s="71"/>
      <c r="W283" s="73">
        <f t="shared" si="34"/>
        <v>2607905.96</v>
      </c>
      <c r="X283" s="128"/>
      <c r="Y283" s="72">
        <f t="shared" si="35"/>
        <v>-2558812.2199999997</v>
      </c>
      <c r="Z283" s="128"/>
      <c r="AA283" s="72">
        <f t="shared" si="36"/>
        <v>0</v>
      </c>
      <c r="AB283" s="128"/>
      <c r="AC283" s="72">
        <f t="shared" si="33"/>
        <v>-2558812.2199999997</v>
      </c>
      <c r="AD283" s="71"/>
      <c r="AE283" s="73">
        <f t="shared" si="37"/>
        <v>-2558812.2199999997</v>
      </c>
      <c r="AF283" s="127"/>
      <c r="AG283" s="76">
        <f t="shared" si="38"/>
        <v>-0.98117503439426157</v>
      </c>
      <c r="AH283" s="127"/>
      <c r="AI283" s="77"/>
      <c r="AJ283" s="127"/>
      <c r="AK283" s="77"/>
      <c r="AL283" s="69"/>
      <c r="AM283" s="76">
        <f t="shared" si="39"/>
        <v>-0.98117503439426157</v>
      </c>
    </row>
    <row r="284" spans="1:39" ht="11.25" customHeight="1">
      <c r="B284" s="80" t="s">
        <v>717</v>
      </c>
      <c r="C284" s="81" t="s">
        <v>718</v>
      </c>
      <c r="D284" s="171"/>
      <c r="E284" s="82" t="s">
        <v>719</v>
      </c>
      <c r="F284" s="45" t="s">
        <v>718</v>
      </c>
      <c r="G284" s="46" t="s">
        <v>717</v>
      </c>
      <c r="H284" s="158"/>
      <c r="I284" s="84">
        <f>VLOOKUP(C284,'[12]SP AGGREGATO € unità  '!$C$5:$ES$287,141,0)</f>
        <v>49093.740000000005</v>
      </c>
      <c r="J284" s="122"/>
      <c r="K284" s="86">
        <f>VLOOKUP(C284,'[12]SP AGGREGATO € unità  '!$C$5:$FA$287,149,0)</f>
        <v>0</v>
      </c>
      <c r="L284" s="122"/>
      <c r="M284" s="86">
        <f>VLOOKUP(C284,'[12]SP AGGREGATO € unità  '!$C$5:$FI$287,157,0)</f>
        <v>0</v>
      </c>
      <c r="N284" s="85"/>
      <c r="O284" s="87">
        <f t="shared" si="40"/>
        <v>49093.740000000005</v>
      </c>
      <c r="P284" s="122"/>
      <c r="Q284" s="84">
        <f>VLOOKUP(C284,'[12]SP AGGREGATO € unità  '!$C$5:$ES$287,143,0)</f>
        <v>2607905.96</v>
      </c>
      <c r="R284" s="122"/>
      <c r="S284" s="86">
        <f>VLOOKUP(C284,'[12]SP AGGREGATO € unità  '!$C$5:$EW$287,151,0)</f>
        <v>0</v>
      </c>
      <c r="T284" s="122"/>
      <c r="U284" s="72">
        <f>VLOOKUP(C284,'[12]SP AGGREGATO € unità  '!C279:FE561,159,0)</f>
        <v>0</v>
      </c>
      <c r="V284" s="85"/>
      <c r="W284" s="87">
        <f t="shared" si="34"/>
        <v>2607905.96</v>
      </c>
      <c r="X284" s="122"/>
      <c r="Y284" s="86">
        <f t="shared" si="35"/>
        <v>-2558812.2199999997</v>
      </c>
      <c r="Z284" s="122"/>
      <c r="AA284" s="86">
        <f t="shared" si="36"/>
        <v>0</v>
      </c>
      <c r="AB284" s="122"/>
      <c r="AC284" s="86">
        <f t="shared" si="33"/>
        <v>-2558812.2199999997</v>
      </c>
      <c r="AD284" s="85"/>
      <c r="AE284" s="87">
        <f t="shared" si="37"/>
        <v>-2558812.2199999997</v>
      </c>
      <c r="AG284" s="90">
        <f t="shared" si="38"/>
        <v>-0.98117503439426157</v>
      </c>
      <c r="AI284" s="91"/>
      <c r="AK284" s="91"/>
      <c r="AL284" s="83"/>
      <c r="AM284" s="90">
        <f t="shared" si="39"/>
        <v>-0.98117503439426157</v>
      </c>
    </row>
    <row r="285" spans="1:39" ht="11.25" customHeight="1">
      <c r="A285" s="170" t="s">
        <v>322</v>
      </c>
      <c r="B285" s="80" t="s">
        <v>720</v>
      </c>
      <c r="C285" s="95" t="s">
        <v>721</v>
      </c>
      <c r="D285" s="171"/>
      <c r="E285" s="103" t="s">
        <v>722</v>
      </c>
      <c r="F285" s="45" t="s">
        <v>721</v>
      </c>
      <c r="G285" s="46" t="s">
        <v>720</v>
      </c>
      <c r="H285" s="158"/>
      <c r="I285" s="97">
        <f>VLOOKUP(C285,'[12]SP AGGREGATO € unità  '!$C$5:$ES$287,141,0)</f>
        <v>0</v>
      </c>
      <c r="J285" s="122"/>
      <c r="K285" s="97">
        <f>VLOOKUP(C285,'[12]SP AGGREGATO € unità  '!$C$5:$FA$287,149,0)</f>
        <v>0</v>
      </c>
      <c r="L285" s="122"/>
      <c r="M285" s="97">
        <f>VLOOKUP(C285,'[12]SP AGGREGATO € unità  '!$C$5:$FI$287,157,0)</f>
        <v>0</v>
      </c>
      <c r="N285" s="85"/>
      <c r="O285" s="98">
        <f t="shared" si="40"/>
        <v>0</v>
      </c>
      <c r="P285" s="122"/>
      <c r="Q285" s="97">
        <f>VLOOKUP(C285,'[12]SP AGGREGATO € unità  '!$C$5:$ES$287,143,0)</f>
        <v>0</v>
      </c>
      <c r="R285" s="122"/>
      <c r="S285" s="97">
        <f>VLOOKUP(C285,'[12]SP AGGREGATO € unità  '!$C$5:$EW$287,151,0)</f>
        <v>0</v>
      </c>
      <c r="T285" s="122"/>
      <c r="U285" s="72">
        <f>VLOOKUP(C285,'[12]SP AGGREGATO € unità  '!C280:FE562,159,0)</f>
        <v>0</v>
      </c>
      <c r="V285" s="85"/>
      <c r="W285" s="98">
        <f t="shared" si="34"/>
        <v>0</v>
      </c>
      <c r="X285" s="122"/>
      <c r="Y285" s="97">
        <f t="shared" si="35"/>
        <v>0</v>
      </c>
      <c r="Z285" s="122"/>
      <c r="AA285" s="97">
        <f t="shared" si="36"/>
        <v>0</v>
      </c>
      <c r="AB285" s="122"/>
      <c r="AC285" s="86">
        <f t="shared" si="33"/>
        <v>0</v>
      </c>
      <c r="AD285" s="85"/>
      <c r="AE285" s="98">
        <f t="shared" si="37"/>
        <v>0</v>
      </c>
      <c r="AG285" s="99">
        <v>0</v>
      </c>
      <c r="AI285" s="91"/>
      <c r="AK285" s="91"/>
      <c r="AL285" s="83"/>
      <c r="AM285" s="99">
        <f t="shared" si="39"/>
        <v>0</v>
      </c>
    </row>
    <row r="286" spans="1:39" s="56" customFormat="1" ht="11.25" customHeight="1" outlineLevel="1">
      <c r="A286" s="132"/>
      <c r="B286" s="172">
        <v>0</v>
      </c>
      <c r="C286" s="173"/>
      <c r="D286" s="43"/>
      <c r="E286" s="135" t="s">
        <v>723</v>
      </c>
      <c r="F286" s="45">
        <v>0</v>
      </c>
      <c r="G286" s="46">
        <v>0</v>
      </c>
      <c r="H286" s="162"/>
      <c r="I286" s="136">
        <f>+I181+I206+I235+I238+I279</f>
        <v>354618533.69999987</v>
      </c>
      <c r="J286" s="174"/>
      <c r="K286" s="136">
        <f>+K181+K206+K235+K238+K279</f>
        <v>471611285.15939999</v>
      </c>
      <c r="L286" s="175"/>
      <c r="M286" s="137">
        <f>+M181+M206+M235+M238+M279</f>
        <v>-180013641.07999998</v>
      </c>
      <c r="N286" s="175"/>
      <c r="O286" s="138">
        <f>+O181+O206+O235+O238+O279</f>
        <v>646216177.77939987</v>
      </c>
      <c r="P286" s="175"/>
      <c r="Q286" s="136">
        <f>+Q181+Q206+Q235+Q238+Q279</f>
        <v>349321763.09999979</v>
      </c>
      <c r="R286" s="174"/>
      <c r="S286" s="136">
        <f>+S181+S206+S235+S238+S279</f>
        <v>516859615.66791379</v>
      </c>
      <c r="T286" s="175"/>
      <c r="U286" s="137">
        <f>+U181+U206+U235+U238+U279</f>
        <v>-189638124.85999998</v>
      </c>
      <c r="V286" s="175"/>
      <c r="W286" s="138">
        <f>+W181+W206+W235+W238+W279</f>
        <v>676543253.90791368</v>
      </c>
      <c r="X286" s="175"/>
      <c r="Y286" s="136">
        <f>+Y181+Y206+Y235+Y238+Y279</f>
        <v>5296770.6000000341</v>
      </c>
      <c r="Z286" s="175"/>
      <c r="AA286" s="136">
        <f>+AA181+AA206+AA235+AA238+AA279</f>
        <v>-45248330.508513778</v>
      </c>
      <c r="AB286" s="175"/>
      <c r="AC286" s="176"/>
      <c r="AD286" s="175"/>
      <c r="AE286" s="138">
        <f t="shared" si="37"/>
        <v>-30327076.128513813</v>
      </c>
      <c r="AF286" s="164"/>
      <c r="AG286" s="177">
        <f t="shared" si="38"/>
        <v>1.5163013472148702E-2</v>
      </c>
      <c r="AH286" s="164"/>
      <c r="AI286" s="135"/>
      <c r="AJ286" s="164"/>
      <c r="AK286" s="135"/>
      <c r="AL286" s="64"/>
      <c r="AM286" s="177">
        <f t="shared" si="39"/>
        <v>-4.4826514717774012E-2</v>
      </c>
    </row>
    <row r="287" spans="1:39" s="151" customFormat="1" ht="14.25" customHeight="1">
      <c r="A287" s="163"/>
      <c r="B287" s="43" t="s">
        <v>724</v>
      </c>
      <c r="C287" s="107" t="s">
        <v>725</v>
      </c>
      <c r="D287" s="164"/>
      <c r="E287" s="44" t="s">
        <v>726</v>
      </c>
      <c r="F287" s="45" t="s">
        <v>725</v>
      </c>
      <c r="G287" s="46" t="s">
        <v>724</v>
      </c>
      <c r="H287" s="162"/>
      <c r="I287" s="108">
        <f>VLOOKUP(C287,'[12]SP AGGREGATO € unità  '!$C$5:$ES$287,141,0)</f>
        <v>495624.04</v>
      </c>
      <c r="J287" s="131"/>
      <c r="K287" s="61">
        <f>VLOOKUP(C287,'[12]SP AGGREGATO € unità  '!$C$5:$FA$287,149,0)</f>
        <v>0</v>
      </c>
      <c r="L287" s="131"/>
      <c r="M287" s="61">
        <f>VLOOKUP(C287,'[12]SP AGGREGATO € unità  '!$C$5:$FI$287,157,0)</f>
        <v>0</v>
      </c>
      <c r="N287" s="49"/>
      <c r="O287" s="62">
        <f t="shared" si="40"/>
        <v>495624.04</v>
      </c>
      <c r="P287" s="131"/>
      <c r="Q287" s="108">
        <f>VLOOKUP(C287,'[12]SP AGGREGATO € unità  '!$C$5:$ES$287,143,0)</f>
        <v>495624.04</v>
      </c>
      <c r="R287" s="131"/>
      <c r="S287" s="61">
        <f>VLOOKUP(C287,'[12]SP AGGREGATO € unità  '!$C$5:$EW$287,151,0)</f>
        <v>0</v>
      </c>
      <c r="T287" s="131"/>
      <c r="U287" s="61">
        <f>VLOOKUP(C287,'[12]SP AGGREGATO € unità  '!C282:FE564,159,0)</f>
        <v>0</v>
      </c>
      <c r="V287" s="49"/>
      <c r="W287" s="62">
        <f t="shared" ref="W287:W291" si="41">+Q287+S287+U287</f>
        <v>495624.04</v>
      </c>
      <c r="X287" s="131"/>
      <c r="Y287" s="61">
        <f>+I287-Q287</f>
        <v>0</v>
      </c>
      <c r="Z287" s="131"/>
      <c r="AA287" s="61">
        <f>+K287-S287</f>
        <v>0</v>
      </c>
      <c r="AB287" s="131"/>
      <c r="AC287" s="61">
        <f>Y287-AA287</f>
        <v>0</v>
      </c>
      <c r="AD287" s="49"/>
      <c r="AE287" s="62">
        <f t="shared" si="37"/>
        <v>0</v>
      </c>
      <c r="AF287" s="130"/>
      <c r="AG287" s="109">
        <f t="shared" si="38"/>
        <v>0</v>
      </c>
      <c r="AH287" s="130"/>
      <c r="AI287" s="64"/>
      <c r="AJ287" s="130"/>
      <c r="AK287" s="64"/>
      <c r="AL287" s="47"/>
      <c r="AM287" s="109">
        <f t="shared" si="39"/>
        <v>0</v>
      </c>
    </row>
    <row r="288" spans="1:39" s="78" customFormat="1" ht="14.25" customHeight="1">
      <c r="A288" s="165"/>
      <c r="B288" s="66" t="s">
        <v>727</v>
      </c>
      <c r="C288" s="67" t="s">
        <v>728</v>
      </c>
      <c r="D288" s="166"/>
      <c r="E288" s="68" t="s">
        <v>729</v>
      </c>
      <c r="F288" s="45" t="s">
        <v>728</v>
      </c>
      <c r="G288" s="46" t="s">
        <v>727</v>
      </c>
      <c r="H288" s="154"/>
      <c r="I288" s="70">
        <f>VLOOKUP(C288,'[12]SP AGGREGATO € unità  '!$C$5:$ES$287,141,0)</f>
        <v>349816.8</v>
      </c>
      <c r="J288" s="128"/>
      <c r="K288" s="72">
        <f>VLOOKUP(C288,'[12]SP AGGREGATO € unità  '!$C$5:$FA$287,149,0)</f>
        <v>0</v>
      </c>
      <c r="L288" s="128"/>
      <c r="M288" s="72">
        <f>VLOOKUP(C288,'[12]SP AGGREGATO € unità  '!$C$5:$FI$287,157,0)</f>
        <v>0</v>
      </c>
      <c r="N288" s="71"/>
      <c r="O288" s="73">
        <f t="shared" si="40"/>
        <v>349816.8</v>
      </c>
      <c r="P288" s="128"/>
      <c r="Q288" s="70">
        <f>VLOOKUP(C288,'[12]SP AGGREGATO € unità  '!$C$5:$ES$287,143,0)</f>
        <v>349816.8</v>
      </c>
      <c r="R288" s="128"/>
      <c r="S288" s="72">
        <f>VLOOKUP(C288,'[12]SP AGGREGATO € unità  '!$C$5:$EW$287,151,0)</f>
        <v>0</v>
      </c>
      <c r="T288" s="128"/>
      <c r="U288" s="61">
        <f>VLOOKUP(C288,'[12]SP AGGREGATO € unità  '!C283:FE565,159,0)</f>
        <v>0</v>
      </c>
      <c r="V288" s="71"/>
      <c r="W288" s="73">
        <f t="shared" si="41"/>
        <v>349816.8</v>
      </c>
      <c r="X288" s="128"/>
      <c r="Y288" s="72">
        <f>+I288-Q288</f>
        <v>0</v>
      </c>
      <c r="Z288" s="128"/>
      <c r="AA288" s="72">
        <f>+K288-S288</f>
        <v>0</v>
      </c>
      <c r="AB288" s="128"/>
      <c r="AC288" s="72">
        <f>Y288-AA288</f>
        <v>0</v>
      </c>
      <c r="AD288" s="71"/>
      <c r="AE288" s="73">
        <f t="shared" si="37"/>
        <v>0</v>
      </c>
      <c r="AF288" s="127"/>
      <c r="AG288" s="76">
        <f t="shared" si="38"/>
        <v>0</v>
      </c>
      <c r="AH288" s="127"/>
      <c r="AI288" s="77"/>
      <c r="AJ288" s="127"/>
      <c r="AK288" s="77"/>
      <c r="AL288" s="69"/>
      <c r="AM288" s="76">
        <f t="shared" si="39"/>
        <v>0</v>
      </c>
    </row>
    <row r="289" spans="1:39" s="78" customFormat="1" ht="14.25" customHeight="1">
      <c r="A289" s="165"/>
      <c r="B289" s="66" t="s">
        <v>730</v>
      </c>
      <c r="C289" s="67" t="s">
        <v>731</v>
      </c>
      <c r="D289" s="166"/>
      <c r="E289" s="68" t="s">
        <v>732</v>
      </c>
      <c r="F289" s="45" t="s">
        <v>731</v>
      </c>
      <c r="G289" s="46" t="s">
        <v>730</v>
      </c>
      <c r="H289" s="154"/>
      <c r="I289" s="70">
        <f>VLOOKUP(C289,'[12]SP AGGREGATO € unità  '!$C$5:$ES$287,141,0)</f>
        <v>72493</v>
      </c>
      <c r="J289" s="128"/>
      <c r="K289" s="72">
        <f>VLOOKUP(C289,'[12]SP AGGREGATO € unità  '!$C$5:$FA$287,149,0)</f>
        <v>0</v>
      </c>
      <c r="L289" s="128"/>
      <c r="M289" s="72">
        <f>VLOOKUP(C289,'[12]SP AGGREGATO € unità  '!$C$5:$FI$287,157,0)</f>
        <v>0</v>
      </c>
      <c r="N289" s="71"/>
      <c r="O289" s="73">
        <f t="shared" si="40"/>
        <v>72493</v>
      </c>
      <c r="P289" s="128"/>
      <c r="Q289" s="70">
        <f>VLOOKUP(C289,'[12]SP AGGREGATO € unità  '!$C$5:$ES$287,143,0)</f>
        <v>73314.240000000005</v>
      </c>
      <c r="R289" s="128"/>
      <c r="S289" s="72">
        <f>VLOOKUP(C289,'[12]SP AGGREGATO € unità  '!$C$5:$EW$287,151,0)</f>
        <v>0</v>
      </c>
      <c r="T289" s="128"/>
      <c r="U289" s="61">
        <f>VLOOKUP(C289,'[12]SP AGGREGATO € unità  '!C284:FE566,159,0)</f>
        <v>0</v>
      </c>
      <c r="V289" s="71"/>
      <c r="W289" s="73">
        <f t="shared" si="41"/>
        <v>73314.240000000005</v>
      </c>
      <c r="X289" s="128"/>
      <c r="Y289" s="72">
        <f>+I289-Q289</f>
        <v>-821.24000000000524</v>
      </c>
      <c r="Z289" s="128"/>
      <c r="AA289" s="72">
        <f>+K289-S289</f>
        <v>0</v>
      </c>
      <c r="AB289" s="128"/>
      <c r="AC289" s="72">
        <f>Y289-AA289</f>
        <v>-821.24000000000524</v>
      </c>
      <c r="AD289" s="71"/>
      <c r="AE289" s="73">
        <f t="shared" si="37"/>
        <v>-821.24000000000524</v>
      </c>
      <c r="AF289" s="127"/>
      <c r="AG289" s="76">
        <f t="shared" si="38"/>
        <v>-1.1201643773433445E-2</v>
      </c>
      <c r="AH289" s="127"/>
      <c r="AI289" s="77"/>
      <c r="AJ289" s="127"/>
      <c r="AK289" s="77"/>
      <c r="AL289" s="69"/>
      <c r="AM289" s="76">
        <f t="shared" si="39"/>
        <v>-1.1201643773433445E-2</v>
      </c>
    </row>
    <row r="290" spans="1:39" s="78" customFormat="1" ht="14.25" customHeight="1">
      <c r="A290" s="165"/>
      <c r="B290" s="66" t="s">
        <v>733</v>
      </c>
      <c r="C290" s="67" t="s">
        <v>734</v>
      </c>
      <c r="D290" s="166"/>
      <c r="E290" s="68" t="s">
        <v>735</v>
      </c>
      <c r="F290" s="45" t="s">
        <v>734</v>
      </c>
      <c r="G290" s="46" t="s">
        <v>733</v>
      </c>
      <c r="H290" s="154"/>
      <c r="I290" s="70">
        <f>VLOOKUP(C290,'[12]SP AGGREGATO € unità  '!$C$5:$ES$287,141,0)</f>
        <v>0</v>
      </c>
      <c r="J290" s="128"/>
      <c r="K290" s="72">
        <f>VLOOKUP(C290,'[12]SP AGGREGATO € unità  '!$C$5:$FA$287,149,0)</f>
        <v>0</v>
      </c>
      <c r="L290" s="128"/>
      <c r="M290" s="72">
        <f>VLOOKUP(C290,'[12]SP AGGREGATO € unità  '!$C$5:$FI$287,157,0)</f>
        <v>0</v>
      </c>
      <c r="N290" s="71"/>
      <c r="O290" s="73">
        <f t="shared" si="40"/>
        <v>0</v>
      </c>
      <c r="P290" s="128"/>
      <c r="Q290" s="70">
        <f>VLOOKUP(C290,'[12]SP AGGREGATO € unità  '!$C$5:$ES$287,143,0)</f>
        <v>72493</v>
      </c>
      <c r="R290" s="128"/>
      <c r="S290" s="72">
        <f>VLOOKUP(C290,'[12]SP AGGREGATO € unità  '!$C$5:$EW$287,151,0)</f>
        <v>0</v>
      </c>
      <c r="T290" s="128"/>
      <c r="U290" s="61">
        <f>VLOOKUP(C290,'[12]SP AGGREGATO € unità  '!C285:FE567,159,0)</f>
        <v>0</v>
      </c>
      <c r="V290" s="71"/>
      <c r="W290" s="73">
        <f t="shared" si="41"/>
        <v>72493</v>
      </c>
      <c r="X290" s="128"/>
      <c r="Y290" s="72">
        <f>+I290-Q290</f>
        <v>-72493</v>
      </c>
      <c r="Z290" s="128"/>
      <c r="AA290" s="72">
        <f>+K290-S290</f>
        <v>0</v>
      </c>
      <c r="AB290" s="128"/>
      <c r="AC290" s="72">
        <f>Y290-AA290</f>
        <v>-72493</v>
      </c>
      <c r="AD290" s="71"/>
      <c r="AE290" s="73">
        <f t="shared" si="37"/>
        <v>-72493</v>
      </c>
      <c r="AF290" s="127"/>
      <c r="AG290" s="76">
        <v>0</v>
      </c>
      <c r="AH290" s="127"/>
      <c r="AI290" s="77"/>
      <c r="AJ290" s="127"/>
      <c r="AK290" s="77"/>
      <c r="AL290" s="69"/>
      <c r="AM290" s="76">
        <v>0</v>
      </c>
    </row>
    <row r="291" spans="1:39" s="78" customFormat="1" ht="14.25" customHeight="1">
      <c r="A291" s="165"/>
      <c r="B291" s="66" t="s">
        <v>736</v>
      </c>
      <c r="C291" s="67" t="s">
        <v>737</v>
      </c>
      <c r="D291" s="166"/>
      <c r="E291" s="68" t="s">
        <v>738</v>
      </c>
      <c r="F291" s="45" t="s">
        <v>737</v>
      </c>
      <c r="G291" s="46" t="s">
        <v>736</v>
      </c>
      <c r="H291" s="154"/>
      <c r="I291" s="70">
        <f>VLOOKUP(C291,'[12]SP AGGREGATO € unità  '!$C$5:$ES$287,141,0)</f>
        <v>73314.240000000005</v>
      </c>
      <c r="J291" s="128"/>
      <c r="K291" s="72">
        <f>VLOOKUP(C291,'[12]SP AGGREGATO € unità  '!$C$5:$FA$287,149,0)</f>
        <v>0</v>
      </c>
      <c r="L291" s="128"/>
      <c r="M291" s="72">
        <f>VLOOKUP(C291,'[12]SP AGGREGATO € unità  '!$C$5:$FI$287,157,0)</f>
        <v>0</v>
      </c>
      <c r="N291" s="71"/>
      <c r="O291" s="73">
        <f t="shared" si="40"/>
        <v>73314.240000000005</v>
      </c>
      <c r="P291" s="128"/>
      <c r="Q291" s="70">
        <f>VLOOKUP(C291,'[12]SP AGGREGATO € unità  '!$C$5:$ES$287,143,0)</f>
        <v>0</v>
      </c>
      <c r="R291" s="128"/>
      <c r="S291" s="72">
        <f>VLOOKUP(C291,'[12]SP AGGREGATO € unità  '!$C$5:$EW$287,151,0)</f>
        <v>0</v>
      </c>
      <c r="T291" s="128"/>
      <c r="U291" s="61">
        <f>VLOOKUP(C291,'[12]SP AGGREGATO € unità  '!C286:FE568,159,0)</f>
        <v>0</v>
      </c>
      <c r="V291" s="71"/>
      <c r="W291" s="73">
        <f t="shared" si="41"/>
        <v>0</v>
      </c>
      <c r="X291" s="128"/>
      <c r="Y291" s="72">
        <f>+I291-Q291</f>
        <v>73314.240000000005</v>
      </c>
      <c r="Z291" s="128"/>
      <c r="AA291" s="72">
        <f>+K291-S291</f>
        <v>0</v>
      </c>
      <c r="AB291" s="128"/>
      <c r="AC291" s="72">
        <f>Y291-AA291</f>
        <v>73314.240000000005</v>
      </c>
      <c r="AD291" s="71"/>
      <c r="AE291" s="73">
        <f t="shared" si="37"/>
        <v>73314.240000000005</v>
      </c>
      <c r="AF291" s="127"/>
      <c r="AG291" s="76">
        <v>0</v>
      </c>
      <c r="AH291" s="127"/>
      <c r="AI291" s="77"/>
      <c r="AJ291" s="127"/>
      <c r="AK291" s="77"/>
      <c r="AL291" s="69"/>
      <c r="AM291" s="76">
        <v>0</v>
      </c>
    </row>
    <row r="292" spans="1:39" s="56" customFormat="1" ht="14.25" customHeight="1" outlineLevel="1">
      <c r="A292" s="132"/>
      <c r="B292" s="172">
        <v>0</v>
      </c>
      <c r="C292" s="173"/>
      <c r="D292" s="145"/>
      <c r="E292" s="135" t="s">
        <v>467</v>
      </c>
      <c r="F292" s="45">
        <v>0</v>
      </c>
      <c r="G292" s="46">
        <v>0</v>
      </c>
      <c r="H292" s="178"/>
      <c r="I292" s="136">
        <f>+I287</f>
        <v>495624.04</v>
      </c>
      <c r="J292" s="174"/>
      <c r="K292" s="136">
        <f>+K287</f>
        <v>0</v>
      </c>
      <c r="L292" s="175"/>
      <c r="M292" s="137">
        <f>+M287</f>
        <v>0</v>
      </c>
      <c r="N292" s="175"/>
      <c r="O292" s="138">
        <f>+O287</f>
        <v>495624.04</v>
      </c>
      <c r="P292" s="175"/>
      <c r="Q292" s="136">
        <f>+Q287</f>
        <v>495624.04</v>
      </c>
      <c r="R292" s="174"/>
      <c r="S292" s="136">
        <f>+S287</f>
        <v>0</v>
      </c>
      <c r="T292" s="175"/>
      <c r="U292" s="137">
        <f>+U287</f>
        <v>0</v>
      </c>
      <c r="V292" s="175"/>
      <c r="W292" s="138">
        <f>+W287</f>
        <v>495624.04</v>
      </c>
      <c r="X292" s="179"/>
      <c r="Y292" s="136">
        <f>+Y287</f>
        <v>0</v>
      </c>
      <c r="Z292" s="175"/>
      <c r="AA292" s="136">
        <f>+AA287</f>
        <v>0</v>
      </c>
      <c r="AB292" s="175"/>
      <c r="AC292" s="176"/>
      <c r="AD292" s="175"/>
      <c r="AE292" s="138">
        <f t="shared" si="37"/>
        <v>0</v>
      </c>
      <c r="AF292" s="164"/>
      <c r="AG292" s="177">
        <f t="shared" si="38"/>
        <v>0</v>
      </c>
      <c r="AH292" s="164"/>
      <c r="AI292" s="135"/>
      <c r="AJ292" s="164"/>
      <c r="AK292" s="135"/>
      <c r="AL292" s="64"/>
      <c r="AM292" s="177">
        <f t="shared" si="39"/>
        <v>0</v>
      </c>
    </row>
    <row r="293" spans="1:39" s="8" customFormat="1">
      <c r="A293" s="180"/>
      <c r="B293" s="180"/>
      <c r="C293" s="181"/>
      <c r="D293" s="7"/>
      <c r="E293" s="182"/>
      <c r="F293" s="182"/>
      <c r="G293" s="182"/>
      <c r="H293" s="7"/>
      <c r="I293" s="183"/>
      <c r="J293" s="183"/>
      <c r="K293" s="183"/>
      <c r="L293" s="183"/>
      <c r="M293" s="184"/>
      <c r="N293" s="183"/>
      <c r="O293" s="185"/>
      <c r="P293" s="183"/>
      <c r="Q293" s="183"/>
      <c r="R293" s="183"/>
      <c r="S293" s="183"/>
      <c r="T293" s="183"/>
      <c r="U293" s="184"/>
      <c r="V293" s="183"/>
      <c r="W293" s="185"/>
      <c r="X293" s="183"/>
      <c r="Y293" s="183"/>
      <c r="Z293" s="183"/>
      <c r="AA293" s="183"/>
      <c r="AB293" s="183"/>
      <c r="AC293" s="183"/>
      <c r="AD293" s="183"/>
      <c r="AE293" s="185"/>
      <c r="AF293" s="183"/>
      <c r="AG293" s="183"/>
      <c r="AH293" s="183"/>
      <c r="AI293" s="183"/>
      <c r="AJ293" s="183"/>
      <c r="AK293" s="183"/>
      <c r="AL293" s="183"/>
      <c r="AM293" s="183"/>
    </row>
    <row r="294" spans="1:39" s="8" customFormat="1">
      <c r="A294" s="180"/>
      <c r="B294" s="180"/>
      <c r="C294" s="181"/>
      <c r="D294" s="7"/>
      <c r="E294" s="186" t="s">
        <v>451</v>
      </c>
      <c r="F294" s="182"/>
      <c r="G294" s="182"/>
      <c r="H294" s="7"/>
      <c r="I294" s="187">
        <f>+I173</f>
        <v>354618533.70295405</v>
      </c>
      <c r="J294" s="7"/>
      <c r="K294" s="187">
        <f>+K173</f>
        <v>471611285.15939999</v>
      </c>
      <c r="L294" s="7"/>
      <c r="M294" s="188">
        <f>+M173</f>
        <v>-180013838.47000003</v>
      </c>
      <c r="N294" s="7"/>
      <c r="O294" s="189">
        <f>+O173</f>
        <v>646215980.39235401</v>
      </c>
      <c r="P294" s="7"/>
      <c r="Q294" s="187">
        <f>+Q173</f>
        <v>349321763.09999996</v>
      </c>
      <c r="R294" s="7"/>
      <c r="S294" s="187">
        <f>+S173</f>
        <v>516859833.91939998</v>
      </c>
      <c r="T294" s="7"/>
      <c r="U294" s="188">
        <f>+U173</f>
        <v>-189637914.84999996</v>
      </c>
      <c r="V294" s="7"/>
      <c r="W294" s="189">
        <f>+W173</f>
        <v>676543682.16939998</v>
      </c>
      <c r="X294" s="7"/>
      <c r="Y294" s="187">
        <f>+Y173</f>
        <v>5296770.6029540477</v>
      </c>
      <c r="Z294" s="7"/>
      <c r="AA294" s="187">
        <f>+AA173</f>
        <v>-45248548.75999999</v>
      </c>
      <c r="AB294" s="7"/>
      <c r="AD294" s="7"/>
      <c r="AE294" s="189">
        <f>+AE173</f>
        <v>-30327701.777045965</v>
      </c>
      <c r="AF294" s="7"/>
      <c r="AH294" s="7"/>
      <c r="AJ294" s="7"/>
      <c r="AL294" s="7"/>
      <c r="AM294" s="190"/>
    </row>
    <row r="295" spans="1:39" s="8" customFormat="1">
      <c r="A295" s="180"/>
      <c r="B295" s="180"/>
      <c r="C295" s="181"/>
      <c r="D295" s="7"/>
      <c r="E295" s="186" t="s">
        <v>723</v>
      </c>
      <c r="F295" s="182"/>
      <c r="G295" s="182"/>
      <c r="H295" s="7"/>
      <c r="I295" s="187">
        <f>+I286</f>
        <v>354618533.69999987</v>
      </c>
      <c r="J295" s="7"/>
      <c r="K295" s="187">
        <f>+K286</f>
        <v>471611285.15939999</v>
      </c>
      <c r="L295" s="7"/>
      <c r="M295" s="188">
        <f>+M286</f>
        <v>-180013641.07999998</v>
      </c>
      <c r="N295" s="7"/>
      <c r="O295" s="189">
        <f>+O286</f>
        <v>646216177.77939987</v>
      </c>
      <c r="P295" s="7"/>
      <c r="Q295" s="187">
        <f>+Q286</f>
        <v>349321763.09999979</v>
      </c>
      <c r="R295" s="7"/>
      <c r="S295" s="187">
        <f>+S286</f>
        <v>516859615.66791379</v>
      </c>
      <c r="T295" s="7"/>
      <c r="U295" s="188">
        <f>+U286</f>
        <v>-189638124.85999998</v>
      </c>
      <c r="V295" s="7"/>
      <c r="W295" s="189">
        <f>+W286</f>
        <v>676543253.90791368</v>
      </c>
      <c r="X295" s="7"/>
      <c r="Y295" s="187">
        <f>+Y286</f>
        <v>5296770.6000000341</v>
      </c>
      <c r="Z295" s="7"/>
      <c r="AA295" s="187">
        <f>+AA286</f>
        <v>-45248330.508513778</v>
      </c>
      <c r="AB295" s="7"/>
      <c r="AD295" s="7"/>
      <c r="AE295" s="189">
        <f>+AE286</f>
        <v>-30327076.128513813</v>
      </c>
      <c r="AF295" s="7"/>
      <c r="AH295" s="7"/>
      <c r="AJ295" s="7"/>
      <c r="AL295" s="7"/>
      <c r="AM295" s="190"/>
    </row>
    <row r="296" spans="1:39" s="8" customFormat="1">
      <c r="A296" s="180"/>
      <c r="B296" s="180"/>
      <c r="C296" s="181"/>
      <c r="D296" s="7"/>
      <c r="E296" s="186" t="s">
        <v>739</v>
      </c>
      <c r="F296" s="182"/>
      <c r="G296" s="182"/>
      <c r="H296" s="7"/>
      <c r="I296" s="187">
        <f>+I294-I295</f>
        <v>2.9541850090026855E-3</v>
      </c>
      <c r="J296" s="7"/>
      <c r="K296" s="187">
        <f>+K294-K295</f>
        <v>0</v>
      </c>
      <c r="L296" s="7"/>
      <c r="M296" s="188">
        <f>+M294-M295</f>
        <v>-197.39000004529953</v>
      </c>
      <c r="N296" s="7"/>
      <c r="O296" s="189">
        <f>+O294-O295</f>
        <v>-197.38704586029053</v>
      </c>
      <c r="P296" s="7"/>
      <c r="Q296" s="187">
        <f>+Q294-Q295</f>
        <v>0</v>
      </c>
      <c r="R296" s="7"/>
      <c r="S296" s="187">
        <f>+S294-S295</f>
        <v>218.25148618221283</v>
      </c>
      <c r="T296" s="7"/>
      <c r="U296" s="188">
        <f>+U294-U295</f>
        <v>210.01000002026558</v>
      </c>
      <c r="V296" s="7"/>
      <c r="W296" s="189">
        <f>+W294-W295</f>
        <v>428.26148629188538</v>
      </c>
      <c r="X296" s="7"/>
      <c r="Y296" s="187">
        <f>+Y294-Y295</f>
        <v>2.9540136456489563E-3</v>
      </c>
      <c r="Z296" s="7"/>
      <c r="AA296" s="187">
        <f>+AA294-AA295</f>
        <v>-218.25148621201515</v>
      </c>
      <c r="AB296" s="7"/>
      <c r="AD296" s="7"/>
      <c r="AE296" s="189">
        <f>+AE294-AE295</f>
        <v>-625.6485321521759</v>
      </c>
      <c r="AF296" s="7"/>
      <c r="AH296" s="7"/>
      <c r="AJ296" s="7"/>
      <c r="AL296" s="7"/>
      <c r="AM296" s="190"/>
    </row>
    <row r="297" spans="1:39" s="8" customFormat="1">
      <c r="A297" s="180"/>
      <c r="B297" s="180"/>
      <c r="C297" s="181"/>
      <c r="D297" s="7"/>
      <c r="E297" s="182"/>
      <c r="F297" s="182"/>
      <c r="G297" s="182"/>
      <c r="H297" s="7"/>
      <c r="J297" s="7"/>
      <c r="L297" s="7"/>
      <c r="M297" s="92"/>
      <c r="N297" s="7"/>
      <c r="O297" s="191"/>
      <c r="P297" s="7"/>
      <c r="R297" s="7"/>
      <c r="T297" s="7"/>
      <c r="U297" s="92"/>
      <c r="V297" s="7"/>
      <c r="W297" s="191"/>
      <c r="X297" s="7"/>
      <c r="Z297" s="7"/>
      <c r="AB297" s="7"/>
      <c r="AD297" s="7"/>
      <c r="AE297" s="191"/>
      <c r="AF297" s="7"/>
      <c r="AH297" s="7"/>
      <c r="AJ297" s="7"/>
      <c r="AL297" s="7"/>
      <c r="AM297" s="190"/>
    </row>
    <row r="298" spans="1:39" s="8" customFormat="1">
      <c r="A298" s="180"/>
      <c r="B298" s="180"/>
      <c r="C298" s="181"/>
      <c r="D298" s="7"/>
      <c r="E298" s="186" t="s">
        <v>740</v>
      </c>
      <c r="F298" s="182"/>
      <c r="G298" s="182"/>
      <c r="H298" s="7"/>
      <c r="I298" s="187">
        <f>+I179</f>
        <v>495624.04</v>
      </c>
      <c r="J298" s="7"/>
      <c r="K298" s="187">
        <f>+K179</f>
        <v>0</v>
      </c>
      <c r="L298" s="7"/>
      <c r="M298" s="188">
        <f>+M179</f>
        <v>0</v>
      </c>
      <c r="N298" s="7"/>
      <c r="O298" s="189">
        <f>+O179</f>
        <v>495624.04</v>
      </c>
      <c r="P298" s="7"/>
      <c r="Q298" s="187">
        <f>+Q179</f>
        <v>495624.04</v>
      </c>
      <c r="R298" s="7"/>
      <c r="S298" s="187">
        <f>+S179</f>
        <v>0</v>
      </c>
      <c r="T298" s="7"/>
      <c r="U298" s="188">
        <f>+U179</f>
        <v>0</v>
      </c>
      <c r="V298" s="7"/>
      <c r="W298" s="189">
        <f>+W179</f>
        <v>495624.04</v>
      </c>
      <c r="X298" s="7"/>
      <c r="Y298" s="187">
        <f>+Y179</f>
        <v>0</v>
      </c>
      <c r="Z298" s="7"/>
      <c r="AA298" s="187">
        <f>+AA179</f>
        <v>0</v>
      </c>
      <c r="AB298" s="7"/>
      <c r="AD298" s="7"/>
      <c r="AE298" s="191"/>
      <c r="AF298" s="7"/>
      <c r="AH298" s="7"/>
      <c r="AJ298" s="7"/>
      <c r="AL298" s="7"/>
      <c r="AM298" s="190"/>
    </row>
    <row r="299" spans="1:39" s="8" customFormat="1">
      <c r="A299" s="180"/>
      <c r="B299" s="180"/>
      <c r="C299" s="181"/>
      <c r="D299" s="7"/>
      <c r="E299" s="186" t="s">
        <v>741</v>
      </c>
      <c r="F299" s="182"/>
      <c r="G299" s="182"/>
      <c r="H299" s="7"/>
      <c r="I299" s="187">
        <f>+I292</f>
        <v>495624.04</v>
      </c>
      <c r="J299" s="7"/>
      <c r="K299" s="187">
        <f>+K292</f>
        <v>0</v>
      </c>
      <c r="L299" s="7"/>
      <c r="M299" s="188">
        <f>+M292</f>
        <v>0</v>
      </c>
      <c r="N299" s="7"/>
      <c r="O299" s="189">
        <f>+O292</f>
        <v>495624.04</v>
      </c>
      <c r="P299" s="7"/>
      <c r="Q299" s="187">
        <f>+Q292</f>
        <v>495624.04</v>
      </c>
      <c r="R299" s="7"/>
      <c r="S299" s="187">
        <f>+S292</f>
        <v>0</v>
      </c>
      <c r="T299" s="7"/>
      <c r="U299" s="188">
        <f>+U292</f>
        <v>0</v>
      </c>
      <c r="V299" s="7"/>
      <c r="W299" s="189">
        <f>+W292</f>
        <v>495624.04</v>
      </c>
      <c r="X299" s="7"/>
      <c r="Y299" s="187">
        <f>+Y292</f>
        <v>0</v>
      </c>
      <c r="Z299" s="7"/>
      <c r="AA299" s="187">
        <f>+AA292</f>
        <v>0</v>
      </c>
      <c r="AB299" s="7"/>
      <c r="AD299" s="7"/>
      <c r="AE299" s="191"/>
      <c r="AF299" s="7"/>
      <c r="AH299" s="7"/>
      <c r="AJ299" s="7"/>
      <c r="AL299" s="7"/>
      <c r="AM299" s="190"/>
    </row>
    <row r="300" spans="1:39" s="8" customFormat="1">
      <c r="A300" s="180"/>
      <c r="B300" s="180"/>
      <c r="C300" s="181"/>
      <c r="D300" s="7"/>
      <c r="E300" s="186" t="s">
        <v>739</v>
      </c>
      <c r="F300" s="182"/>
      <c r="G300" s="182"/>
      <c r="H300" s="7"/>
      <c r="I300" s="187">
        <f>+I298-I299</f>
        <v>0</v>
      </c>
      <c r="J300" s="7"/>
      <c r="K300" s="187">
        <f>+K298-K299</f>
        <v>0</v>
      </c>
      <c r="L300" s="7"/>
      <c r="M300" s="188">
        <f>+M298-M299</f>
        <v>0</v>
      </c>
      <c r="N300" s="7"/>
      <c r="O300" s="189">
        <f>+O298-O299</f>
        <v>0</v>
      </c>
      <c r="P300" s="7"/>
      <c r="Q300" s="187">
        <f>+Q298-Q299</f>
        <v>0</v>
      </c>
      <c r="R300" s="7"/>
      <c r="S300" s="187">
        <f>+S298-S299</f>
        <v>0</v>
      </c>
      <c r="T300" s="7"/>
      <c r="U300" s="188">
        <f>+U298-U299</f>
        <v>0</v>
      </c>
      <c r="V300" s="7"/>
      <c r="W300" s="189">
        <f>+W298-W299</f>
        <v>0</v>
      </c>
      <c r="X300" s="7"/>
      <c r="Y300" s="187">
        <f>+Y298-Y299</f>
        <v>0</v>
      </c>
      <c r="Z300" s="7"/>
      <c r="AA300" s="187">
        <f>+AA298-AA299</f>
        <v>0</v>
      </c>
      <c r="AB300" s="7"/>
      <c r="AD300" s="7"/>
      <c r="AE300" s="191"/>
      <c r="AF300" s="7"/>
      <c r="AH300" s="7"/>
      <c r="AJ300" s="7"/>
      <c r="AL300" s="7"/>
      <c r="AM300" s="190"/>
    </row>
    <row r="301" spans="1:39" s="8" customFormat="1">
      <c r="A301" s="180"/>
      <c r="B301" s="180"/>
      <c r="C301" s="181"/>
      <c r="D301" s="7"/>
      <c r="E301" s="182"/>
      <c r="F301" s="182"/>
      <c r="G301" s="182"/>
      <c r="H301" s="7"/>
      <c r="J301" s="7"/>
      <c r="L301" s="7"/>
      <c r="M301" s="92"/>
      <c r="N301" s="7"/>
      <c r="O301" s="209"/>
      <c r="P301" s="120"/>
      <c r="Q301" s="92"/>
      <c r="R301" s="120"/>
      <c r="S301" s="92"/>
      <c r="T301" s="120"/>
      <c r="U301" s="92"/>
      <c r="V301" s="120"/>
      <c r="W301" s="209"/>
      <c r="X301" s="120"/>
      <c r="Y301" s="92"/>
      <c r="Z301" s="120"/>
      <c r="AA301" s="92"/>
      <c r="AB301" s="120"/>
      <c r="AC301" s="92"/>
      <c r="AD301" s="120"/>
      <c r="AE301" s="209"/>
      <c r="AF301" s="120"/>
      <c r="AG301" s="92"/>
      <c r="AH301" s="120"/>
      <c r="AI301" s="92"/>
      <c r="AJ301" s="120"/>
      <c r="AK301" s="92"/>
      <c r="AL301" s="120"/>
      <c r="AM301" s="209"/>
    </row>
  </sheetData>
  <mergeCells count="4">
    <mergeCell ref="I1:O1"/>
    <mergeCell ref="Q1:W1"/>
    <mergeCell ref="Y1:AE1"/>
    <mergeCell ref="AG1:AM1"/>
  </mergeCells>
  <printOptions horizontalCentered="1"/>
  <pageMargins left="0.22" right="0.19" top="1.1417322834645669" bottom="1.6141732283464567" header="0.31496062992125984" footer="0.31496062992125984"/>
  <pageSetup paperSize="8" scale="71" pageOrder="overThenDown" orientation="portrait" r:id="rId1"/>
  <rowBreaks count="2" manualBreakCount="2">
    <brk id="120" min="2" max="38" man="1"/>
    <brk id="237" min="2" max="38" man="1"/>
  </rowBreaks>
  <colBreaks count="1" manualBreakCount="1">
    <brk id="39" max="29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300"/>
  <sheetViews>
    <sheetView showGridLines="0" zoomScaleNormal="100" workbookViewId="0">
      <pane xSplit="5" ySplit="2" topLeftCell="H3" activePane="bottomRight" state="frozen"/>
      <selection activeCell="AI397" sqref="AI397:AM397"/>
      <selection pane="topRight" activeCell="AI397" sqref="AI397:AM397"/>
      <selection pane="bottomLeft" activeCell="AI397" sqref="AI397:AM397"/>
      <selection pane="bottomRight" activeCell="AI397" sqref="AI397:AM397"/>
    </sheetView>
  </sheetViews>
  <sheetFormatPr defaultColWidth="9.140625" defaultRowHeight="11.25" outlineLevelRow="2" outlineLevelCol="1"/>
  <cols>
    <col min="1" max="1" width="3.5703125" style="180" customWidth="1" outlineLevel="1"/>
    <col min="2" max="2" width="15.5703125" style="180" hidden="1" customWidth="1" outlineLevel="1"/>
    <col min="3" max="3" width="7.85546875" style="181" customWidth="1" collapsed="1"/>
    <col min="4" max="4" width="0.85546875" style="7" customWidth="1"/>
    <col min="5" max="5" width="61.42578125" style="182" customWidth="1"/>
    <col min="6" max="6" width="8.28515625" style="182" hidden="1" customWidth="1"/>
    <col min="7" max="7" width="7.7109375" style="182" hidden="1" customWidth="1"/>
    <col min="8" max="8" width="0.85546875" style="7" customWidth="1"/>
    <col min="9" max="9" width="9.5703125" style="8" customWidth="1"/>
    <col min="10" max="10" width="0.5703125" style="7" customWidth="1"/>
    <col min="11" max="11" width="9.5703125" style="8" customWidth="1"/>
    <col min="12" max="12" width="0.5703125" style="7" customWidth="1"/>
    <col min="13" max="13" width="9.5703125" style="8" customWidth="1"/>
    <col min="14" max="14" width="0.5703125" style="7" customWidth="1"/>
    <col min="15" max="15" width="9.5703125" style="209" customWidth="1"/>
    <col min="16" max="16" width="0.85546875" style="7" customWidth="1"/>
    <col min="17" max="17" width="9.5703125" style="8" customWidth="1"/>
    <col min="18" max="18" width="0.5703125" style="7" customWidth="1"/>
    <col min="19" max="19" width="9.5703125" style="8" customWidth="1"/>
    <col min="20" max="20" width="0.5703125" style="7" customWidth="1"/>
    <col min="21" max="21" width="9.5703125" style="92" customWidth="1"/>
    <col min="22" max="22" width="0.5703125" style="120" customWidth="1"/>
    <col min="23" max="23" width="9.5703125" style="209" customWidth="1"/>
    <col min="24" max="24" width="0.85546875" style="7" customWidth="1"/>
    <col min="25" max="25" width="9.5703125" style="8" customWidth="1"/>
    <col min="26" max="26" width="0.5703125" style="7" customWidth="1"/>
    <col min="27" max="27" width="9.5703125" style="8" customWidth="1"/>
    <col min="28" max="28" width="0.5703125" style="7" customWidth="1"/>
    <col min="29" max="29" width="10.7109375" style="8" hidden="1" customWidth="1" outlineLevel="1"/>
    <col min="30" max="30" width="0.5703125" style="7" hidden="1" customWidth="1" outlineLevel="1"/>
    <col min="31" max="31" width="9.5703125" style="190" customWidth="1" collapsed="1"/>
    <col min="32" max="32" width="0.85546875" style="7" customWidth="1"/>
    <col min="33" max="33" width="9.5703125" style="8" customWidth="1"/>
    <col min="34" max="34" width="0.5703125" style="7" customWidth="1"/>
    <col min="35" max="35" width="10.7109375" style="8" hidden="1" customWidth="1" outlineLevel="1"/>
    <col min="36" max="36" width="0.5703125" style="7" hidden="1" customWidth="1" outlineLevel="1"/>
    <col min="37" max="37" width="10.7109375" style="8" hidden="1" customWidth="1" outlineLevel="1"/>
    <col min="38" max="38" width="0.5703125" style="7" hidden="1" customWidth="1" outlineLevel="1"/>
    <col min="39" max="39" width="9.85546875" style="190" customWidth="1" collapsed="1"/>
    <col min="40" max="16384" width="9.140625" style="8"/>
  </cols>
  <sheetData>
    <row r="1" spans="1:39" ht="19.5" customHeight="1">
      <c r="A1" s="1"/>
      <c r="B1" s="2"/>
      <c r="C1" s="3"/>
      <c r="D1" s="4"/>
      <c r="E1" s="5" t="s">
        <v>0</v>
      </c>
      <c r="F1" s="6"/>
      <c r="G1" s="6"/>
      <c r="I1" s="300">
        <v>2012</v>
      </c>
      <c r="J1" s="301"/>
      <c r="K1" s="302"/>
      <c r="L1" s="301"/>
      <c r="M1" s="302"/>
      <c r="N1" s="301"/>
      <c r="O1" s="302"/>
      <c r="Q1" s="300">
        <v>2011</v>
      </c>
      <c r="R1" s="301"/>
      <c r="S1" s="302"/>
      <c r="T1" s="301"/>
      <c r="U1" s="302"/>
      <c r="V1" s="301"/>
      <c r="W1" s="302"/>
      <c r="Y1" s="303" t="s">
        <v>854</v>
      </c>
      <c r="Z1" s="301"/>
      <c r="AA1" s="302"/>
      <c r="AB1" s="301"/>
      <c r="AC1" s="302"/>
      <c r="AD1" s="301"/>
      <c r="AE1" s="302"/>
      <c r="AG1" s="303" t="s">
        <v>855</v>
      </c>
      <c r="AH1" s="301"/>
      <c r="AI1" s="302"/>
      <c r="AJ1" s="301"/>
      <c r="AK1" s="302"/>
      <c r="AL1" s="301"/>
      <c r="AM1" s="302"/>
    </row>
    <row r="2" spans="1:39" s="23" customFormat="1" ht="35.25" customHeight="1">
      <c r="A2" s="9"/>
      <c r="B2" s="10" t="s">
        <v>3</v>
      </c>
      <c r="C2" s="11" t="s">
        <v>4</v>
      </c>
      <c r="D2" s="12"/>
      <c r="E2" s="13" t="s">
        <v>5</v>
      </c>
      <c r="F2" s="14"/>
      <c r="G2" s="14"/>
      <c r="H2" s="15"/>
      <c r="I2" s="16" t="s">
        <v>6</v>
      </c>
      <c r="J2" s="17"/>
      <c r="K2" s="16" t="s">
        <v>7</v>
      </c>
      <c r="L2" s="18"/>
      <c r="M2" s="16" t="s">
        <v>8</v>
      </c>
      <c r="N2" s="18"/>
      <c r="O2" s="16" t="s">
        <v>9</v>
      </c>
      <c r="P2" s="15"/>
      <c r="Q2" s="16" t="s">
        <v>6</v>
      </c>
      <c r="R2" s="18"/>
      <c r="S2" s="16" t="s">
        <v>7</v>
      </c>
      <c r="T2" s="18"/>
      <c r="U2" s="16" t="s">
        <v>8</v>
      </c>
      <c r="V2" s="18"/>
      <c r="W2" s="193" t="s">
        <v>9</v>
      </c>
      <c r="X2" s="15"/>
      <c r="Y2" s="16" t="s">
        <v>6</v>
      </c>
      <c r="Z2" s="18"/>
      <c r="AA2" s="16" t="s">
        <v>7</v>
      </c>
      <c r="AB2" s="18"/>
      <c r="AC2" s="21" t="s">
        <v>8</v>
      </c>
      <c r="AD2" s="18"/>
      <c r="AE2" s="16" t="s">
        <v>9</v>
      </c>
      <c r="AF2" s="15"/>
      <c r="AG2" s="16" t="s">
        <v>6</v>
      </c>
      <c r="AH2" s="18"/>
      <c r="AI2" s="21" t="s">
        <v>7</v>
      </c>
      <c r="AJ2" s="18"/>
      <c r="AK2" s="21" t="s">
        <v>8</v>
      </c>
      <c r="AL2" s="22"/>
      <c r="AM2" s="16" t="s">
        <v>9</v>
      </c>
    </row>
    <row r="3" spans="1:39" s="39" customFormat="1" ht="4.5" customHeight="1">
      <c r="A3" s="24"/>
      <c r="B3" s="25"/>
      <c r="C3" s="26"/>
      <c r="D3" s="27"/>
      <c r="E3" s="28"/>
      <c r="F3" s="29"/>
      <c r="G3" s="29"/>
      <c r="H3" s="30"/>
      <c r="I3" s="31"/>
      <c r="J3" s="32"/>
      <c r="K3" s="31"/>
      <c r="L3" s="32"/>
      <c r="M3" s="31"/>
      <c r="N3" s="32"/>
      <c r="O3" s="31"/>
      <c r="P3" s="32"/>
      <c r="Q3" s="31"/>
      <c r="R3" s="32"/>
      <c r="S3" s="31"/>
      <c r="T3" s="32"/>
      <c r="U3" s="31"/>
      <c r="V3" s="32"/>
      <c r="W3" s="194"/>
      <c r="X3" s="32"/>
      <c r="Y3" s="31"/>
      <c r="Z3" s="32"/>
      <c r="AA3" s="31"/>
      <c r="AB3" s="32"/>
      <c r="AC3" s="35"/>
      <c r="AD3" s="32"/>
      <c r="AE3" s="31"/>
      <c r="AF3" s="30"/>
      <c r="AG3" s="36"/>
      <c r="AH3" s="30"/>
      <c r="AI3" s="37"/>
      <c r="AJ3" s="30"/>
      <c r="AK3" s="37"/>
      <c r="AL3" s="30"/>
      <c r="AM3" s="38"/>
    </row>
    <row r="4" spans="1:39" s="56" customFormat="1" ht="11.25" customHeight="1" collapsed="1">
      <c r="A4" s="40"/>
      <c r="B4" s="41" t="s">
        <v>10</v>
      </c>
      <c r="C4" s="42" t="s">
        <v>11</v>
      </c>
      <c r="D4" s="43"/>
      <c r="E4" s="44" t="s">
        <v>12</v>
      </c>
      <c r="F4" s="45" t="s">
        <v>11</v>
      </c>
      <c r="G4" s="46" t="s">
        <v>10</v>
      </c>
      <c r="H4" s="47"/>
      <c r="I4" s="48">
        <f>VLOOKUP(C4,'[13]AGGREGATO '!$C$5:$ES$287,141,0)</f>
        <v>141545</v>
      </c>
      <c r="J4" s="49"/>
      <c r="K4" s="50">
        <f>VLOOKUP(C4,'[13]AGGREGATO '!$C$5:$FA$287,149,0)</f>
        <v>16000</v>
      </c>
      <c r="L4" s="49"/>
      <c r="M4" s="50">
        <f>VLOOKUP(C4,'[13]AGGREGATO '!$C$5:$FI$287,157,0)</f>
        <v>0</v>
      </c>
      <c r="N4" s="49"/>
      <c r="O4" s="50">
        <f>+I4+K4+M4</f>
        <v>157545</v>
      </c>
      <c r="P4" s="52"/>
      <c r="Q4" s="48">
        <f>VLOOKUP(C4,'[13]AGGREGATO '!$C$5:$ES$287,143,0)</f>
        <v>142040</v>
      </c>
      <c r="R4" s="49"/>
      <c r="S4" s="50">
        <f>VLOOKUP(C4,'[13]AGGREGATO '!$C$5:$EW$287,151,0)</f>
        <v>0</v>
      </c>
      <c r="T4" s="49"/>
      <c r="U4" s="50">
        <v>0</v>
      </c>
      <c r="V4" s="49"/>
      <c r="W4" s="195">
        <f t="shared" ref="W4:W69" si="0">+Q4+S4+U4</f>
        <v>142040</v>
      </c>
      <c r="X4" s="52"/>
      <c r="Y4" s="50">
        <f>+I4-Q4</f>
        <v>-495</v>
      </c>
      <c r="Z4" s="49"/>
      <c r="AA4" s="50">
        <f>+K4-S4</f>
        <v>16000</v>
      </c>
      <c r="AB4" s="49"/>
      <c r="AC4" s="50">
        <f t="shared" ref="AC4:AC67" si="1">Y4-AA4</f>
        <v>-16495</v>
      </c>
      <c r="AD4" s="49"/>
      <c r="AE4" s="50">
        <f t="shared" ref="AE4:AE67" si="2">+O4-W4</f>
        <v>15505</v>
      </c>
      <c r="AF4" s="53"/>
      <c r="AG4" s="54">
        <f>IF(Y4=0,0,Y4/Q4)</f>
        <v>-3.4849338214587439E-3</v>
      </c>
      <c r="AH4" s="47"/>
      <c r="AI4" s="55"/>
      <c r="AJ4" s="47"/>
      <c r="AK4" s="55"/>
      <c r="AL4" s="47"/>
      <c r="AM4" s="54">
        <f>IF(AE4=0,0,AE4/W4)</f>
        <v>0.10915939172064207</v>
      </c>
    </row>
    <row r="5" spans="1:39" s="56" customFormat="1" ht="11.25" customHeight="1">
      <c r="A5" s="40"/>
      <c r="B5" s="43"/>
      <c r="C5" s="57"/>
      <c r="D5" s="43"/>
      <c r="E5" s="58" t="s">
        <v>13</v>
      </c>
      <c r="F5" s="45"/>
      <c r="G5" s="46"/>
      <c r="H5" s="47"/>
      <c r="I5" s="59"/>
      <c r="J5" s="49"/>
      <c r="K5" s="60"/>
      <c r="L5" s="49"/>
      <c r="M5" s="60"/>
      <c r="N5" s="49"/>
      <c r="O5" s="60">
        <f t="shared" ref="O5:O68" si="3">+I5+K5+M5</f>
        <v>0</v>
      </c>
      <c r="P5" s="52"/>
      <c r="Q5" s="59"/>
      <c r="R5" s="49"/>
      <c r="S5" s="60"/>
      <c r="T5" s="49"/>
      <c r="U5" s="60"/>
      <c r="V5" s="49"/>
      <c r="W5" s="196"/>
      <c r="X5" s="52"/>
      <c r="Y5" s="60"/>
      <c r="Z5" s="49"/>
      <c r="AA5" s="60"/>
      <c r="AB5" s="49"/>
      <c r="AC5" s="61"/>
      <c r="AD5" s="49"/>
      <c r="AE5" s="60"/>
      <c r="AF5" s="53"/>
      <c r="AG5" s="63"/>
      <c r="AH5" s="47"/>
      <c r="AI5" s="64"/>
      <c r="AJ5" s="47"/>
      <c r="AK5" s="64"/>
      <c r="AL5" s="47"/>
      <c r="AM5" s="63"/>
    </row>
    <row r="6" spans="1:39" s="78" customFormat="1" ht="11.25" customHeight="1">
      <c r="A6" s="65"/>
      <c r="B6" s="66" t="s">
        <v>14</v>
      </c>
      <c r="C6" s="67" t="s">
        <v>15</v>
      </c>
      <c r="D6" s="66"/>
      <c r="E6" s="68" t="s">
        <v>16</v>
      </c>
      <c r="F6" s="45" t="s">
        <v>15</v>
      </c>
      <c r="G6" s="46" t="s">
        <v>14</v>
      </c>
      <c r="H6" s="69"/>
      <c r="I6" s="70">
        <f>VLOOKUP(C6,'[13]AGGREGATO '!$C$5:$ES$287,141,0)</f>
        <v>1150</v>
      </c>
      <c r="J6" s="71"/>
      <c r="K6" s="72">
        <f>VLOOKUP(C6,'[13]AGGREGATO '!$C$5:$FA$287,149,0)</f>
        <v>0</v>
      </c>
      <c r="L6" s="71"/>
      <c r="M6" s="72">
        <f>VLOOKUP(C6,'[13]AGGREGATO '!$C$5:$FI$287,157,0)</f>
        <v>0</v>
      </c>
      <c r="N6" s="71"/>
      <c r="O6" s="72">
        <f t="shared" si="3"/>
        <v>1150</v>
      </c>
      <c r="P6" s="74"/>
      <c r="Q6" s="70">
        <f>VLOOKUP(C6,'[13]AGGREGATO '!$C$5:$ES$287,143,0)</f>
        <v>968</v>
      </c>
      <c r="R6" s="71"/>
      <c r="S6" s="72">
        <f>VLOOKUP(C6,'[13]AGGREGATO '!$C$5:$EW$287,151,0)</f>
        <v>0</v>
      </c>
      <c r="T6" s="71"/>
      <c r="U6" s="72">
        <v>0</v>
      </c>
      <c r="V6" s="71"/>
      <c r="W6" s="197">
        <f t="shared" si="0"/>
        <v>968</v>
      </c>
      <c r="X6" s="74"/>
      <c r="Y6" s="72">
        <f t="shared" ref="Y6:Y69" si="4">+I6-Q6</f>
        <v>182</v>
      </c>
      <c r="Z6" s="71"/>
      <c r="AA6" s="72">
        <f t="shared" ref="AA6:AA69" si="5">+K6-S6</f>
        <v>0</v>
      </c>
      <c r="AB6" s="71"/>
      <c r="AC6" s="72">
        <f t="shared" si="1"/>
        <v>182</v>
      </c>
      <c r="AD6" s="71"/>
      <c r="AE6" s="72">
        <f t="shared" si="2"/>
        <v>182</v>
      </c>
      <c r="AF6" s="75"/>
      <c r="AG6" s="76">
        <f t="shared" ref="AG6:AG69" si="6">IF(Y6=0,0,Y6/Q6)</f>
        <v>0.18801652892561985</v>
      </c>
      <c r="AH6" s="69"/>
      <c r="AI6" s="77"/>
      <c r="AJ6" s="69"/>
      <c r="AK6" s="77"/>
      <c r="AL6" s="69"/>
      <c r="AM6" s="76">
        <f t="shared" ref="AM6:AM69" si="7">IF(AE6=0,0,AE6/W6)</f>
        <v>0.18801652892561985</v>
      </c>
    </row>
    <row r="7" spans="1:39" s="92" customFormat="1" ht="11.25" customHeight="1" outlineLevel="1">
      <c r="A7" s="79"/>
      <c r="B7" s="80" t="s">
        <v>17</v>
      </c>
      <c r="C7" s="81" t="s">
        <v>18</v>
      </c>
      <c r="D7" s="66"/>
      <c r="E7" s="82" t="s">
        <v>19</v>
      </c>
      <c r="F7" s="45" t="s">
        <v>18</v>
      </c>
      <c r="G7" s="46" t="s">
        <v>17</v>
      </c>
      <c r="H7" s="83"/>
      <c r="I7" s="84">
        <f>VLOOKUP(C7,'[13]AGGREGATO '!$C$5:$ES$287,141,0)</f>
        <v>0</v>
      </c>
      <c r="J7" s="85"/>
      <c r="K7" s="86">
        <f>VLOOKUP(C7,'[13]AGGREGATO '!$C$5:$FA$287,149,0)</f>
        <v>0</v>
      </c>
      <c r="L7" s="85"/>
      <c r="M7" s="86">
        <f>VLOOKUP(C7,'[13]AGGREGATO '!$C$5:$FI$287,157,0)</f>
        <v>0</v>
      </c>
      <c r="N7" s="85"/>
      <c r="O7" s="86">
        <f t="shared" si="3"/>
        <v>0</v>
      </c>
      <c r="P7" s="88"/>
      <c r="Q7" s="84">
        <f>VLOOKUP(C7,'[13]AGGREGATO '!$C$5:$ES$287,143,0)</f>
        <v>0</v>
      </c>
      <c r="R7" s="85"/>
      <c r="S7" s="86">
        <f>VLOOKUP(C7,'[13]AGGREGATO '!$C$5:$EW$287,151,0)</f>
        <v>0</v>
      </c>
      <c r="T7" s="85"/>
      <c r="U7" s="86">
        <v>0</v>
      </c>
      <c r="V7" s="85"/>
      <c r="W7" s="198">
        <f t="shared" si="0"/>
        <v>0</v>
      </c>
      <c r="X7" s="88"/>
      <c r="Y7" s="86">
        <f t="shared" si="4"/>
        <v>0</v>
      </c>
      <c r="Z7" s="85"/>
      <c r="AA7" s="86">
        <f t="shared" si="5"/>
        <v>0</v>
      </c>
      <c r="AB7" s="85"/>
      <c r="AC7" s="86">
        <f t="shared" si="1"/>
        <v>0</v>
      </c>
      <c r="AD7" s="85"/>
      <c r="AE7" s="86">
        <f t="shared" si="2"/>
        <v>0</v>
      </c>
      <c r="AF7" s="89"/>
      <c r="AG7" s="90">
        <f t="shared" si="6"/>
        <v>0</v>
      </c>
      <c r="AH7" s="83"/>
      <c r="AI7" s="91"/>
      <c r="AJ7" s="83"/>
      <c r="AK7" s="91"/>
      <c r="AL7" s="83"/>
      <c r="AM7" s="90">
        <f t="shared" si="7"/>
        <v>0</v>
      </c>
    </row>
    <row r="8" spans="1:39" s="92" customFormat="1" ht="11.25" customHeight="1" outlineLevel="1">
      <c r="A8" s="79"/>
      <c r="B8" s="80" t="s">
        <v>20</v>
      </c>
      <c r="C8" s="81" t="s">
        <v>21</v>
      </c>
      <c r="D8" s="80"/>
      <c r="E8" s="93" t="s">
        <v>22</v>
      </c>
      <c r="F8" s="45" t="s">
        <v>21</v>
      </c>
      <c r="G8" s="46" t="s">
        <v>20</v>
      </c>
      <c r="H8" s="83"/>
      <c r="I8" s="84">
        <f>VLOOKUP(C8,'[13]AGGREGATO '!$C$5:$ES$287,141,0)</f>
        <v>0</v>
      </c>
      <c r="J8" s="85"/>
      <c r="K8" s="86">
        <f>VLOOKUP(C8,'[13]AGGREGATO '!$C$5:$FA$287,149,0)</f>
        <v>0</v>
      </c>
      <c r="L8" s="85"/>
      <c r="M8" s="86">
        <f>VLOOKUP(C8,'[13]AGGREGATO '!$C$5:$FI$287,157,0)</f>
        <v>0</v>
      </c>
      <c r="N8" s="85"/>
      <c r="O8" s="86">
        <f t="shared" si="3"/>
        <v>0</v>
      </c>
      <c r="P8" s="88"/>
      <c r="Q8" s="84">
        <f>VLOOKUP(C8,'[13]AGGREGATO '!$C$5:$ES$287,143,0)</f>
        <v>0</v>
      </c>
      <c r="R8" s="85"/>
      <c r="S8" s="86">
        <f>VLOOKUP(C8,'[13]AGGREGATO '!$C$5:$EW$287,151,0)</f>
        <v>0</v>
      </c>
      <c r="T8" s="85"/>
      <c r="U8" s="86">
        <v>0</v>
      </c>
      <c r="V8" s="85"/>
      <c r="W8" s="198">
        <f t="shared" si="0"/>
        <v>0</v>
      </c>
      <c r="X8" s="88"/>
      <c r="Y8" s="86">
        <f t="shared" si="4"/>
        <v>0</v>
      </c>
      <c r="Z8" s="85"/>
      <c r="AA8" s="86">
        <f t="shared" si="5"/>
        <v>0</v>
      </c>
      <c r="AB8" s="85"/>
      <c r="AC8" s="86">
        <f t="shared" si="1"/>
        <v>0</v>
      </c>
      <c r="AD8" s="85"/>
      <c r="AE8" s="86">
        <f t="shared" si="2"/>
        <v>0</v>
      </c>
      <c r="AF8" s="89"/>
      <c r="AG8" s="90">
        <f t="shared" si="6"/>
        <v>0</v>
      </c>
      <c r="AH8" s="83"/>
      <c r="AI8" s="91"/>
      <c r="AJ8" s="83"/>
      <c r="AK8" s="91"/>
      <c r="AL8" s="83"/>
      <c r="AM8" s="90">
        <f t="shared" si="7"/>
        <v>0</v>
      </c>
    </row>
    <row r="9" spans="1:39" s="92" customFormat="1" ht="11.25" customHeight="1" outlineLevel="1">
      <c r="A9" s="79"/>
      <c r="B9" s="80" t="s">
        <v>23</v>
      </c>
      <c r="C9" s="81" t="s">
        <v>24</v>
      </c>
      <c r="D9" s="80"/>
      <c r="E9" s="93" t="s">
        <v>25</v>
      </c>
      <c r="F9" s="45" t="s">
        <v>24</v>
      </c>
      <c r="G9" s="46" t="s">
        <v>23</v>
      </c>
      <c r="H9" s="83"/>
      <c r="I9" s="84">
        <f>VLOOKUP(C9,'[13]AGGREGATO '!$C$5:$ES$287,141,0)</f>
        <v>0</v>
      </c>
      <c r="J9" s="85"/>
      <c r="K9" s="86">
        <f>VLOOKUP(C9,'[13]AGGREGATO '!$C$5:$FA$287,149,0)</f>
        <v>0</v>
      </c>
      <c r="L9" s="85"/>
      <c r="M9" s="86">
        <f>VLOOKUP(C9,'[13]AGGREGATO '!$C$5:$FI$287,157,0)</f>
        <v>0</v>
      </c>
      <c r="N9" s="85"/>
      <c r="O9" s="86">
        <f t="shared" si="3"/>
        <v>0</v>
      </c>
      <c r="P9" s="88"/>
      <c r="Q9" s="84">
        <f>VLOOKUP(C9,'[13]AGGREGATO '!$C$5:$ES$287,143,0)</f>
        <v>0</v>
      </c>
      <c r="R9" s="85"/>
      <c r="S9" s="86">
        <f>VLOOKUP(C9,'[13]AGGREGATO '!$C$5:$EW$287,151,0)</f>
        <v>0</v>
      </c>
      <c r="T9" s="85"/>
      <c r="U9" s="86">
        <v>0</v>
      </c>
      <c r="V9" s="85"/>
      <c r="W9" s="198">
        <f t="shared" si="0"/>
        <v>0</v>
      </c>
      <c r="X9" s="88"/>
      <c r="Y9" s="86">
        <f t="shared" si="4"/>
        <v>0</v>
      </c>
      <c r="Z9" s="85"/>
      <c r="AA9" s="86">
        <f t="shared" si="5"/>
        <v>0</v>
      </c>
      <c r="AB9" s="85"/>
      <c r="AC9" s="86">
        <f t="shared" si="1"/>
        <v>0</v>
      </c>
      <c r="AD9" s="85"/>
      <c r="AE9" s="86">
        <f t="shared" si="2"/>
        <v>0</v>
      </c>
      <c r="AF9" s="89"/>
      <c r="AG9" s="90">
        <f t="shared" si="6"/>
        <v>0</v>
      </c>
      <c r="AH9" s="83"/>
      <c r="AI9" s="91"/>
      <c r="AJ9" s="83"/>
      <c r="AK9" s="91"/>
      <c r="AL9" s="83"/>
      <c r="AM9" s="90">
        <f t="shared" si="7"/>
        <v>0</v>
      </c>
    </row>
    <row r="10" spans="1:39" s="92" customFormat="1" ht="11.25" customHeight="1" outlineLevel="1">
      <c r="A10" s="79"/>
      <c r="B10" s="80" t="s">
        <v>26</v>
      </c>
      <c r="C10" s="81" t="s">
        <v>27</v>
      </c>
      <c r="D10" s="66"/>
      <c r="E10" s="82" t="s">
        <v>28</v>
      </c>
      <c r="F10" s="45" t="s">
        <v>27</v>
      </c>
      <c r="G10" s="46" t="s">
        <v>26</v>
      </c>
      <c r="H10" s="83"/>
      <c r="I10" s="84">
        <f>VLOOKUP(C10,'[13]AGGREGATO '!$C$5:$ES$287,141,0)</f>
        <v>0</v>
      </c>
      <c r="J10" s="85"/>
      <c r="K10" s="86">
        <f>VLOOKUP(C10,'[13]AGGREGATO '!$C$5:$FA$287,149,0)</f>
        <v>0</v>
      </c>
      <c r="L10" s="85"/>
      <c r="M10" s="86">
        <f>VLOOKUP(C10,'[13]AGGREGATO '!$C$5:$FI$287,157,0)</f>
        <v>0</v>
      </c>
      <c r="N10" s="85"/>
      <c r="O10" s="86">
        <f t="shared" si="3"/>
        <v>0</v>
      </c>
      <c r="P10" s="88"/>
      <c r="Q10" s="84">
        <f>VLOOKUP(C10,'[13]AGGREGATO '!$C$5:$ES$287,143,0)</f>
        <v>0</v>
      </c>
      <c r="R10" s="85"/>
      <c r="S10" s="86">
        <f>VLOOKUP(C10,'[13]AGGREGATO '!$C$5:$EW$287,151,0)</f>
        <v>0</v>
      </c>
      <c r="T10" s="85"/>
      <c r="U10" s="86">
        <v>0</v>
      </c>
      <c r="V10" s="85"/>
      <c r="W10" s="198">
        <f t="shared" si="0"/>
        <v>0</v>
      </c>
      <c r="X10" s="88"/>
      <c r="Y10" s="86">
        <f t="shared" si="4"/>
        <v>0</v>
      </c>
      <c r="Z10" s="85"/>
      <c r="AA10" s="86">
        <f t="shared" si="5"/>
        <v>0</v>
      </c>
      <c r="AB10" s="85"/>
      <c r="AC10" s="86">
        <f t="shared" si="1"/>
        <v>0</v>
      </c>
      <c r="AD10" s="85"/>
      <c r="AE10" s="86">
        <f t="shared" si="2"/>
        <v>0</v>
      </c>
      <c r="AF10" s="89"/>
      <c r="AG10" s="90">
        <f t="shared" si="6"/>
        <v>0</v>
      </c>
      <c r="AH10" s="83"/>
      <c r="AI10" s="91"/>
      <c r="AJ10" s="83"/>
      <c r="AK10" s="91"/>
      <c r="AL10" s="83"/>
      <c r="AM10" s="90">
        <f t="shared" si="7"/>
        <v>0</v>
      </c>
    </row>
    <row r="11" spans="1:39" s="92" customFormat="1" ht="11.25" customHeight="1" outlineLevel="1">
      <c r="A11" s="79"/>
      <c r="B11" s="80" t="s">
        <v>29</v>
      </c>
      <c r="C11" s="81" t="s">
        <v>30</v>
      </c>
      <c r="D11" s="80"/>
      <c r="E11" s="93" t="s">
        <v>31</v>
      </c>
      <c r="F11" s="45" t="s">
        <v>30</v>
      </c>
      <c r="G11" s="46" t="s">
        <v>29</v>
      </c>
      <c r="H11" s="83"/>
      <c r="I11" s="84">
        <f>VLOOKUP(C11,'[13]AGGREGATO '!$C$5:$ES$287,141,0)</f>
        <v>0</v>
      </c>
      <c r="J11" s="85"/>
      <c r="K11" s="86">
        <f>VLOOKUP(C11,'[13]AGGREGATO '!$C$5:$FA$287,149,0)</f>
        <v>0</v>
      </c>
      <c r="L11" s="85"/>
      <c r="M11" s="86">
        <f>VLOOKUP(C11,'[13]AGGREGATO '!$C$5:$FI$287,157,0)</f>
        <v>0</v>
      </c>
      <c r="N11" s="85"/>
      <c r="O11" s="86">
        <f t="shared" si="3"/>
        <v>0</v>
      </c>
      <c r="P11" s="88"/>
      <c r="Q11" s="84">
        <f>VLOOKUP(C11,'[13]AGGREGATO '!$C$5:$ES$287,143,0)</f>
        <v>0</v>
      </c>
      <c r="R11" s="85"/>
      <c r="S11" s="86">
        <f>VLOOKUP(C11,'[13]AGGREGATO '!$C$5:$EW$287,151,0)</f>
        <v>0</v>
      </c>
      <c r="T11" s="85"/>
      <c r="U11" s="86">
        <v>0</v>
      </c>
      <c r="V11" s="85"/>
      <c r="W11" s="198">
        <f t="shared" si="0"/>
        <v>0</v>
      </c>
      <c r="X11" s="88"/>
      <c r="Y11" s="86">
        <f t="shared" si="4"/>
        <v>0</v>
      </c>
      <c r="Z11" s="85"/>
      <c r="AA11" s="86">
        <f t="shared" si="5"/>
        <v>0</v>
      </c>
      <c r="AB11" s="85"/>
      <c r="AC11" s="86">
        <f t="shared" si="1"/>
        <v>0</v>
      </c>
      <c r="AD11" s="85"/>
      <c r="AE11" s="86">
        <f t="shared" si="2"/>
        <v>0</v>
      </c>
      <c r="AF11" s="89"/>
      <c r="AG11" s="90">
        <f t="shared" si="6"/>
        <v>0</v>
      </c>
      <c r="AH11" s="83"/>
      <c r="AI11" s="91"/>
      <c r="AJ11" s="83"/>
      <c r="AK11" s="91"/>
      <c r="AL11" s="83"/>
      <c r="AM11" s="90">
        <f t="shared" si="7"/>
        <v>0</v>
      </c>
    </row>
    <row r="12" spans="1:39" s="92" customFormat="1" ht="11.25" customHeight="1" outlineLevel="1">
      <c r="A12" s="79"/>
      <c r="B12" s="80" t="s">
        <v>32</v>
      </c>
      <c r="C12" s="81" t="s">
        <v>33</v>
      </c>
      <c r="D12" s="80"/>
      <c r="E12" s="93" t="s">
        <v>34</v>
      </c>
      <c r="F12" s="45" t="s">
        <v>33</v>
      </c>
      <c r="G12" s="46" t="s">
        <v>32</v>
      </c>
      <c r="H12" s="94"/>
      <c r="I12" s="84">
        <f>VLOOKUP(C12,'[13]AGGREGATO '!$C$5:$ES$287,141,0)</f>
        <v>0</v>
      </c>
      <c r="J12" s="88"/>
      <c r="K12" s="85">
        <f>VLOOKUP(C12,'[13]AGGREGATO '!$C$5:$FA$287,149,0)</f>
        <v>0</v>
      </c>
      <c r="L12" s="86"/>
      <c r="M12" s="86">
        <f>VLOOKUP(C12,'[13]AGGREGATO '!$C$5:$FI$287,157,0)</f>
        <v>0</v>
      </c>
      <c r="N12" s="85"/>
      <c r="O12" s="86">
        <f t="shared" si="3"/>
        <v>0</v>
      </c>
      <c r="P12" s="88"/>
      <c r="Q12" s="84">
        <f>VLOOKUP(C12,'[13]AGGREGATO '!$C$5:$ES$287,143,0)</f>
        <v>0</v>
      </c>
      <c r="R12" s="88"/>
      <c r="S12" s="85">
        <f>VLOOKUP(C12,'[13]AGGREGATO '!$C$5:$EW$287,151,0)</f>
        <v>0</v>
      </c>
      <c r="T12" s="86"/>
      <c r="U12" s="85">
        <v>0</v>
      </c>
      <c r="V12" s="85"/>
      <c r="W12" s="198">
        <f t="shared" si="0"/>
        <v>0</v>
      </c>
      <c r="X12" s="88"/>
      <c r="Y12" s="86">
        <f t="shared" si="4"/>
        <v>0</v>
      </c>
      <c r="Z12" s="85"/>
      <c r="AA12" s="86">
        <f t="shared" si="5"/>
        <v>0</v>
      </c>
      <c r="AB12" s="85"/>
      <c r="AC12" s="86">
        <f t="shared" si="1"/>
        <v>0</v>
      </c>
      <c r="AD12" s="85"/>
      <c r="AE12" s="86">
        <f t="shared" si="2"/>
        <v>0</v>
      </c>
      <c r="AF12" s="89"/>
      <c r="AG12" s="90">
        <f t="shared" si="6"/>
        <v>0</v>
      </c>
      <c r="AH12" s="83"/>
      <c r="AI12" s="91"/>
      <c r="AJ12" s="83"/>
      <c r="AK12" s="91"/>
      <c r="AL12" s="83"/>
      <c r="AM12" s="90">
        <f t="shared" si="7"/>
        <v>0</v>
      </c>
    </row>
    <row r="13" spans="1:39" s="92" customFormat="1" ht="11.25" customHeight="1" outlineLevel="1">
      <c r="A13" s="79"/>
      <c r="B13" s="80" t="s">
        <v>35</v>
      </c>
      <c r="C13" s="81" t="s">
        <v>36</v>
      </c>
      <c r="D13" s="66"/>
      <c r="E13" s="82" t="s">
        <v>37</v>
      </c>
      <c r="F13" s="45" t="s">
        <v>36</v>
      </c>
      <c r="G13" s="46" t="s">
        <v>35</v>
      </c>
      <c r="H13" s="83"/>
      <c r="I13" s="84">
        <f>VLOOKUP(C13,'[13]AGGREGATO '!$C$5:$ES$287,141,0)</f>
        <v>0</v>
      </c>
      <c r="J13" s="85"/>
      <c r="K13" s="86">
        <f>VLOOKUP(C13,'[13]AGGREGATO '!$C$5:$FA$287,149,0)</f>
        <v>0</v>
      </c>
      <c r="L13" s="85"/>
      <c r="M13" s="86">
        <f>VLOOKUP(C13,'[13]AGGREGATO '!$C$5:$FI$287,157,0)</f>
        <v>0</v>
      </c>
      <c r="N13" s="85"/>
      <c r="O13" s="86">
        <f t="shared" si="3"/>
        <v>0</v>
      </c>
      <c r="P13" s="88"/>
      <c r="Q13" s="84">
        <f>VLOOKUP(C13,'[13]AGGREGATO '!$C$5:$ES$287,143,0)</f>
        <v>1</v>
      </c>
      <c r="R13" s="85"/>
      <c r="S13" s="86">
        <f>VLOOKUP(C13,'[13]AGGREGATO '!$C$5:$EW$287,151,0)</f>
        <v>0</v>
      </c>
      <c r="T13" s="85"/>
      <c r="U13" s="86">
        <v>0</v>
      </c>
      <c r="V13" s="85"/>
      <c r="W13" s="198">
        <f t="shared" si="0"/>
        <v>1</v>
      </c>
      <c r="X13" s="88"/>
      <c r="Y13" s="86">
        <f t="shared" si="4"/>
        <v>-1</v>
      </c>
      <c r="Z13" s="85"/>
      <c r="AA13" s="86">
        <f t="shared" si="5"/>
        <v>0</v>
      </c>
      <c r="AB13" s="85"/>
      <c r="AC13" s="86">
        <f t="shared" si="1"/>
        <v>-1</v>
      </c>
      <c r="AD13" s="85"/>
      <c r="AE13" s="86">
        <f t="shared" si="2"/>
        <v>-1</v>
      </c>
      <c r="AF13" s="89"/>
      <c r="AG13" s="90">
        <f t="shared" si="6"/>
        <v>-1</v>
      </c>
      <c r="AH13" s="83"/>
      <c r="AI13" s="91"/>
      <c r="AJ13" s="83"/>
      <c r="AK13" s="91"/>
      <c r="AL13" s="83"/>
      <c r="AM13" s="90">
        <f t="shared" si="7"/>
        <v>-1</v>
      </c>
    </row>
    <row r="14" spans="1:39" s="92" customFormat="1" ht="11.25" customHeight="1" outlineLevel="1">
      <c r="A14" s="79"/>
      <c r="B14" s="80" t="s">
        <v>38</v>
      </c>
      <c r="C14" s="81" t="s">
        <v>39</v>
      </c>
      <c r="D14" s="80"/>
      <c r="E14" s="93" t="s">
        <v>40</v>
      </c>
      <c r="F14" s="45" t="s">
        <v>39</v>
      </c>
      <c r="G14" s="46" t="s">
        <v>38</v>
      </c>
      <c r="H14" s="83"/>
      <c r="I14" s="84">
        <f>VLOOKUP(C14,'[13]AGGREGATO '!$C$5:$ES$287,141,0)</f>
        <v>0</v>
      </c>
      <c r="J14" s="85"/>
      <c r="K14" s="86">
        <f>VLOOKUP(C14,'[13]AGGREGATO '!$C$5:$FA$287,149,0)</f>
        <v>0</v>
      </c>
      <c r="L14" s="85"/>
      <c r="M14" s="86">
        <f>VLOOKUP(C14,'[13]AGGREGATO '!$C$5:$FI$287,157,0)</f>
        <v>0</v>
      </c>
      <c r="N14" s="85"/>
      <c r="O14" s="86">
        <f t="shared" si="3"/>
        <v>0</v>
      </c>
      <c r="P14" s="88"/>
      <c r="Q14" s="84">
        <f>VLOOKUP(C14,'[13]AGGREGATO '!$C$5:$ES$287,143,0)</f>
        <v>0</v>
      </c>
      <c r="R14" s="85"/>
      <c r="S14" s="86">
        <f>VLOOKUP(C14,'[13]AGGREGATO '!$C$5:$EW$287,151,0)</f>
        <v>0</v>
      </c>
      <c r="T14" s="85"/>
      <c r="U14" s="86">
        <v>0</v>
      </c>
      <c r="V14" s="85"/>
      <c r="W14" s="198">
        <f t="shared" si="0"/>
        <v>0</v>
      </c>
      <c r="X14" s="88"/>
      <c r="Y14" s="86">
        <f t="shared" si="4"/>
        <v>0</v>
      </c>
      <c r="Z14" s="85"/>
      <c r="AA14" s="86">
        <f t="shared" si="5"/>
        <v>0</v>
      </c>
      <c r="AB14" s="85"/>
      <c r="AC14" s="86">
        <f t="shared" si="1"/>
        <v>0</v>
      </c>
      <c r="AD14" s="85"/>
      <c r="AE14" s="86">
        <f t="shared" si="2"/>
        <v>0</v>
      </c>
      <c r="AF14" s="89"/>
      <c r="AG14" s="90">
        <v>0</v>
      </c>
      <c r="AH14" s="83"/>
      <c r="AI14" s="91"/>
      <c r="AJ14" s="83"/>
      <c r="AK14" s="91"/>
      <c r="AL14" s="83"/>
      <c r="AM14" s="90">
        <v>0</v>
      </c>
    </row>
    <row r="15" spans="1:39" s="92" customFormat="1" ht="11.25" customHeight="1" outlineLevel="1">
      <c r="A15" s="79"/>
      <c r="B15" s="80" t="s">
        <v>41</v>
      </c>
      <c r="C15" s="81" t="s">
        <v>42</v>
      </c>
      <c r="D15" s="80"/>
      <c r="E15" s="93" t="s">
        <v>43</v>
      </c>
      <c r="F15" s="45" t="s">
        <v>42</v>
      </c>
      <c r="G15" s="46" t="s">
        <v>41</v>
      </c>
      <c r="H15" s="83"/>
      <c r="I15" s="84">
        <f>VLOOKUP(C15,'[13]AGGREGATO '!$C$5:$ES$287,141,0)</f>
        <v>0</v>
      </c>
      <c r="J15" s="85"/>
      <c r="K15" s="86">
        <f>VLOOKUP(C15,'[13]AGGREGATO '!$C$5:$FA$287,149,0)</f>
        <v>0</v>
      </c>
      <c r="L15" s="85"/>
      <c r="M15" s="86">
        <f>VLOOKUP(C15,'[13]AGGREGATO '!$C$5:$FI$287,157,0)</f>
        <v>0</v>
      </c>
      <c r="N15" s="85"/>
      <c r="O15" s="86">
        <f t="shared" si="3"/>
        <v>0</v>
      </c>
      <c r="P15" s="88"/>
      <c r="Q15" s="84">
        <f>VLOOKUP(C15,'[13]AGGREGATO '!$C$5:$ES$287,143,0)</f>
        <v>0</v>
      </c>
      <c r="R15" s="85"/>
      <c r="S15" s="86">
        <f>VLOOKUP(C15,'[13]AGGREGATO '!$C$5:$EW$287,151,0)</f>
        <v>0</v>
      </c>
      <c r="T15" s="85"/>
      <c r="U15" s="86">
        <v>0</v>
      </c>
      <c r="V15" s="85"/>
      <c r="W15" s="198">
        <f t="shared" si="0"/>
        <v>0</v>
      </c>
      <c r="X15" s="88"/>
      <c r="Y15" s="86">
        <f t="shared" si="4"/>
        <v>0</v>
      </c>
      <c r="Z15" s="85"/>
      <c r="AA15" s="86">
        <f t="shared" si="5"/>
        <v>0</v>
      </c>
      <c r="AB15" s="85"/>
      <c r="AC15" s="86">
        <f t="shared" si="1"/>
        <v>0</v>
      </c>
      <c r="AD15" s="85"/>
      <c r="AE15" s="86">
        <f t="shared" si="2"/>
        <v>0</v>
      </c>
      <c r="AF15" s="89"/>
      <c r="AG15" s="90">
        <v>0</v>
      </c>
      <c r="AH15" s="83"/>
      <c r="AI15" s="91"/>
      <c r="AJ15" s="83"/>
      <c r="AK15" s="91"/>
      <c r="AL15" s="83"/>
      <c r="AM15" s="90">
        <v>0</v>
      </c>
    </row>
    <row r="16" spans="1:39" s="92" customFormat="1" ht="11.25" customHeight="1" outlineLevel="1">
      <c r="A16" s="79"/>
      <c r="B16" s="80" t="s">
        <v>38</v>
      </c>
      <c r="C16" s="81" t="s">
        <v>44</v>
      </c>
      <c r="D16" s="66"/>
      <c r="E16" s="93" t="s">
        <v>45</v>
      </c>
      <c r="F16" s="45" t="s">
        <v>44</v>
      </c>
      <c r="G16" s="46" t="s">
        <v>38</v>
      </c>
      <c r="H16" s="83"/>
      <c r="I16" s="84">
        <f>VLOOKUP(C16,'[13]AGGREGATO '!$C$5:$ES$287,141,0)</f>
        <v>287</v>
      </c>
      <c r="J16" s="85"/>
      <c r="K16" s="86">
        <f>VLOOKUP(C16,'[13]AGGREGATO '!$C$5:$FA$287,149,0)</f>
        <v>0</v>
      </c>
      <c r="L16" s="85"/>
      <c r="M16" s="86">
        <f>VLOOKUP(C16,'[13]AGGREGATO '!$C$5:$FI$287,157,0)</f>
        <v>0</v>
      </c>
      <c r="N16" s="85"/>
      <c r="O16" s="86">
        <f t="shared" si="3"/>
        <v>287</v>
      </c>
      <c r="P16" s="88"/>
      <c r="Q16" s="84">
        <f>VLOOKUP(C16,'[13]AGGREGATO '!$C$5:$ES$287,143,0)</f>
        <v>287</v>
      </c>
      <c r="R16" s="85"/>
      <c r="S16" s="86">
        <f>VLOOKUP(C16,'[13]AGGREGATO '!$C$5:$EW$287,151,0)</f>
        <v>0</v>
      </c>
      <c r="T16" s="85"/>
      <c r="U16" s="86">
        <v>0</v>
      </c>
      <c r="V16" s="85"/>
      <c r="W16" s="198">
        <f t="shared" si="0"/>
        <v>287</v>
      </c>
      <c r="X16" s="88"/>
      <c r="Y16" s="86">
        <f t="shared" si="4"/>
        <v>0</v>
      </c>
      <c r="Z16" s="85"/>
      <c r="AA16" s="86">
        <f t="shared" si="5"/>
        <v>0</v>
      </c>
      <c r="AB16" s="85"/>
      <c r="AC16" s="86">
        <f t="shared" si="1"/>
        <v>0</v>
      </c>
      <c r="AD16" s="85"/>
      <c r="AE16" s="86">
        <f t="shared" si="2"/>
        <v>0</v>
      </c>
      <c r="AF16" s="89"/>
      <c r="AG16" s="90">
        <f t="shared" si="6"/>
        <v>0</v>
      </c>
      <c r="AH16" s="83"/>
      <c r="AI16" s="91"/>
      <c r="AJ16" s="83"/>
      <c r="AK16" s="91"/>
      <c r="AL16" s="83"/>
      <c r="AM16" s="90">
        <f t="shared" si="7"/>
        <v>0</v>
      </c>
    </row>
    <row r="17" spans="1:39" s="92" customFormat="1" ht="11.25" customHeight="1" outlineLevel="1">
      <c r="A17" s="79"/>
      <c r="B17" s="80" t="s">
        <v>41</v>
      </c>
      <c r="C17" s="81" t="s">
        <v>46</v>
      </c>
      <c r="D17" s="66"/>
      <c r="E17" s="93" t="s">
        <v>47</v>
      </c>
      <c r="F17" s="45" t="s">
        <v>46</v>
      </c>
      <c r="G17" s="46" t="s">
        <v>41</v>
      </c>
      <c r="H17" s="83"/>
      <c r="I17" s="84">
        <f>VLOOKUP(C17,'[13]AGGREGATO '!$C$5:$ES$287,141,0)</f>
        <v>-287</v>
      </c>
      <c r="J17" s="85"/>
      <c r="K17" s="86">
        <f>VLOOKUP(C17,'[13]AGGREGATO '!$C$5:$FA$287,149,0)</f>
        <v>0</v>
      </c>
      <c r="L17" s="85"/>
      <c r="M17" s="86">
        <f>VLOOKUP(C17,'[13]AGGREGATO '!$C$5:$FI$287,157,0)</f>
        <v>0</v>
      </c>
      <c r="N17" s="85"/>
      <c r="O17" s="86">
        <f t="shared" si="3"/>
        <v>-287</v>
      </c>
      <c r="P17" s="88"/>
      <c r="Q17" s="84">
        <f>VLOOKUP(C17,'[13]AGGREGATO '!$C$5:$ES$287,143,0)</f>
        <v>-286</v>
      </c>
      <c r="R17" s="85"/>
      <c r="S17" s="86">
        <f>VLOOKUP(C17,'[13]AGGREGATO '!$C$5:$EW$287,151,0)</f>
        <v>0</v>
      </c>
      <c r="T17" s="85"/>
      <c r="U17" s="86">
        <v>0</v>
      </c>
      <c r="V17" s="85"/>
      <c r="W17" s="198">
        <f t="shared" si="0"/>
        <v>-286</v>
      </c>
      <c r="X17" s="88"/>
      <c r="Y17" s="86">
        <f t="shared" si="4"/>
        <v>-1</v>
      </c>
      <c r="Z17" s="85"/>
      <c r="AA17" s="86">
        <f t="shared" si="5"/>
        <v>0</v>
      </c>
      <c r="AB17" s="85"/>
      <c r="AC17" s="86">
        <f t="shared" si="1"/>
        <v>-1</v>
      </c>
      <c r="AD17" s="85"/>
      <c r="AE17" s="86">
        <f t="shared" si="2"/>
        <v>-1</v>
      </c>
      <c r="AF17" s="89"/>
      <c r="AG17" s="90">
        <f t="shared" si="6"/>
        <v>3.4965034965034965E-3</v>
      </c>
      <c r="AH17" s="83"/>
      <c r="AI17" s="91"/>
      <c r="AJ17" s="83"/>
      <c r="AK17" s="91"/>
      <c r="AL17" s="83"/>
      <c r="AM17" s="90">
        <f t="shared" si="7"/>
        <v>3.4965034965034965E-3</v>
      </c>
    </row>
    <row r="18" spans="1:39" s="92" customFormat="1" ht="11.25" customHeight="1" outlineLevel="1">
      <c r="A18" s="79"/>
      <c r="B18" s="80" t="s">
        <v>48</v>
      </c>
      <c r="C18" s="81" t="s">
        <v>49</v>
      </c>
      <c r="D18" s="80"/>
      <c r="E18" s="82" t="s">
        <v>50</v>
      </c>
      <c r="F18" s="45" t="s">
        <v>49</v>
      </c>
      <c r="G18" s="46" t="s">
        <v>48</v>
      </c>
      <c r="H18" s="83"/>
      <c r="I18" s="84">
        <f>VLOOKUP(C18,'[13]AGGREGATO '!$C$5:$ES$287,141,0)</f>
        <v>0</v>
      </c>
      <c r="J18" s="85"/>
      <c r="K18" s="86">
        <f>VLOOKUP(C18,'[13]AGGREGATO '!$C$5:$FA$287,149,0)</f>
        <v>0</v>
      </c>
      <c r="L18" s="85"/>
      <c r="M18" s="86">
        <f>VLOOKUP(C18,'[13]AGGREGATO '!$C$5:$FI$287,157,0)</f>
        <v>0</v>
      </c>
      <c r="N18" s="85"/>
      <c r="O18" s="86">
        <f t="shared" si="3"/>
        <v>0</v>
      </c>
      <c r="P18" s="88"/>
      <c r="Q18" s="84">
        <f>VLOOKUP(C18,'[13]AGGREGATO '!$C$5:$ES$287,143,0)</f>
        <v>0</v>
      </c>
      <c r="R18" s="85"/>
      <c r="S18" s="86">
        <f>VLOOKUP(C18,'[13]AGGREGATO '!$C$5:$EW$287,151,0)</f>
        <v>0</v>
      </c>
      <c r="T18" s="85"/>
      <c r="U18" s="86">
        <v>0</v>
      </c>
      <c r="V18" s="85"/>
      <c r="W18" s="198">
        <f t="shared" si="0"/>
        <v>0</v>
      </c>
      <c r="X18" s="88"/>
      <c r="Y18" s="86">
        <f t="shared" si="4"/>
        <v>0</v>
      </c>
      <c r="Z18" s="85"/>
      <c r="AA18" s="86">
        <f t="shared" si="5"/>
        <v>0</v>
      </c>
      <c r="AB18" s="85"/>
      <c r="AC18" s="86">
        <f t="shared" si="1"/>
        <v>0</v>
      </c>
      <c r="AD18" s="85"/>
      <c r="AE18" s="86">
        <f t="shared" si="2"/>
        <v>0</v>
      </c>
      <c r="AF18" s="89"/>
      <c r="AG18" s="90">
        <f t="shared" si="6"/>
        <v>0</v>
      </c>
      <c r="AH18" s="83"/>
      <c r="AI18" s="91"/>
      <c r="AJ18" s="83"/>
      <c r="AK18" s="91"/>
      <c r="AL18" s="83"/>
      <c r="AM18" s="90">
        <f t="shared" si="7"/>
        <v>0</v>
      </c>
    </row>
    <row r="19" spans="1:39" s="92" customFormat="1" ht="11.25" customHeight="1" outlineLevel="1">
      <c r="A19" s="79"/>
      <c r="B19" s="80" t="s">
        <v>51</v>
      </c>
      <c r="C19" s="81" t="s">
        <v>52</v>
      </c>
      <c r="D19" s="80"/>
      <c r="E19" s="82" t="s">
        <v>53</v>
      </c>
      <c r="F19" s="45" t="s">
        <v>52</v>
      </c>
      <c r="G19" s="46" t="s">
        <v>51</v>
      </c>
      <c r="H19" s="83"/>
      <c r="I19" s="84">
        <f>VLOOKUP(C19,'[13]AGGREGATO '!$C$5:$ES$287,141,0)</f>
        <v>1150</v>
      </c>
      <c r="J19" s="85"/>
      <c r="K19" s="86">
        <f>VLOOKUP(C19,'[13]AGGREGATO '!$C$5:$FA$287,149,0)</f>
        <v>0</v>
      </c>
      <c r="L19" s="85"/>
      <c r="M19" s="86">
        <f>VLOOKUP(C19,'[13]AGGREGATO '!$C$5:$FI$287,157,0)</f>
        <v>0</v>
      </c>
      <c r="N19" s="85"/>
      <c r="O19" s="86">
        <f t="shared" si="3"/>
        <v>1150</v>
      </c>
      <c r="P19" s="88"/>
      <c r="Q19" s="84">
        <f>VLOOKUP(C19,'[13]AGGREGATO '!$C$5:$ES$287,143,0)</f>
        <v>967</v>
      </c>
      <c r="R19" s="85"/>
      <c r="S19" s="86">
        <f>VLOOKUP(C19,'[13]AGGREGATO '!$C$5:$EW$287,151,0)</f>
        <v>0</v>
      </c>
      <c r="T19" s="85"/>
      <c r="U19" s="86">
        <v>0</v>
      </c>
      <c r="V19" s="85"/>
      <c r="W19" s="198">
        <f t="shared" si="0"/>
        <v>967</v>
      </c>
      <c r="X19" s="88"/>
      <c r="Y19" s="86">
        <f t="shared" si="4"/>
        <v>183</v>
      </c>
      <c r="Z19" s="85"/>
      <c r="AA19" s="86">
        <f t="shared" si="5"/>
        <v>0</v>
      </c>
      <c r="AB19" s="85"/>
      <c r="AC19" s="86">
        <f t="shared" si="1"/>
        <v>183</v>
      </c>
      <c r="AD19" s="85"/>
      <c r="AE19" s="86">
        <f t="shared" si="2"/>
        <v>183</v>
      </c>
      <c r="AF19" s="89"/>
      <c r="AG19" s="90">
        <f t="shared" si="6"/>
        <v>0.18924508790072389</v>
      </c>
      <c r="AH19" s="83"/>
      <c r="AI19" s="91"/>
      <c r="AJ19" s="83"/>
      <c r="AK19" s="91"/>
      <c r="AL19" s="83"/>
      <c r="AM19" s="90">
        <f t="shared" si="7"/>
        <v>0.18924508790072389</v>
      </c>
    </row>
    <row r="20" spans="1:39" s="92" customFormat="1" ht="11.25" customHeight="1">
      <c r="A20" s="79"/>
      <c r="B20" s="80" t="s">
        <v>54</v>
      </c>
      <c r="C20" s="81" t="s">
        <v>55</v>
      </c>
      <c r="D20" s="80"/>
      <c r="E20" s="93" t="s">
        <v>56</v>
      </c>
      <c r="F20" s="45" t="s">
        <v>55</v>
      </c>
      <c r="G20" s="46" t="s">
        <v>54</v>
      </c>
      <c r="H20" s="83"/>
      <c r="I20" s="84">
        <f>VLOOKUP(C20,'[13]AGGREGATO '!$C$5:$ES$287,141,0)</f>
        <v>0</v>
      </c>
      <c r="J20" s="85"/>
      <c r="K20" s="86">
        <f>VLOOKUP(C20,'[13]AGGREGATO '!$C$5:$FA$287,149,0)</f>
        <v>0</v>
      </c>
      <c r="L20" s="85"/>
      <c r="M20" s="86">
        <f>VLOOKUP(C20,'[13]AGGREGATO '!$C$5:$FI$287,157,0)</f>
        <v>0</v>
      </c>
      <c r="N20" s="85"/>
      <c r="O20" s="86">
        <f t="shared" si="3"/>
        <v>0</v>
      </c>
      <c r="P20" s="88"/>
      <c r="Q20" s="84">
        <f>VLOOKUP(C20,'[13]AGGREGATO '!$C$5:$ES$287,143,0)</f>
        <v>0</v>
      </c>
      <c r="R20" s="85"/>
      <c r="S20" s="86">
        <f>VLOOKUP(C20,'[13]AGGREGATO '!$C$5:$EW$287,151,0)</f>
        <v>0</v>
      </c>
      <c r="T20" s="85"/>
      <c r="U20" s="86">
        <v>0</v>
      </c>
      <c r="V20" s="85"/>
      <c r="W20" s="198">
        <f t="shared" si="0"/>
        <v>0</v>
      </c>
      <c r="X20" s="88"/>
      <c r="Y20" s="86">
        <f t="shared" si="4"/>
        <v>0</v>
      </c>
      <c r="Z20" s="85"/>
      <c r="AA20" s="86">
        <f t="shared" si="5"/>
        <v>0</v>
      </c>
      <c r="AB20" s="85"/>
      <c r="AC20" s="86">
        <f t="shared" si="1"/>
        <v>0</v>
      </c>
      <c r="AD20" s="85"/>
      <c r="AE20" s="86">
        <f t="shared" si="2"/>
        <v>0</v>
      </c>
      <c r="AF20" s="89"/>
      <c r="AG20" s="90">
        <v>0</v>
      </c>
      <c r="AH20" s="83"/>
      <c r="AI20" s="91"/>
      <c r="AJ20" s="83"/>
      <c r="AK20" s="91"/>
      <c r="AL20" s="83"/>
      <c r="AM20" s="90">
        <v>0</v>
      </c>
    </row>
    <row r="21" spans="1:39" s="92" customFormat="1" ht="11.25" customHeight="1" outlineLevel="1">
      <c r="A21" s="79"/>
      <c r="B21" s="80" t="s">
        <v>57</v>
      </c>
      <c r="C21" s="81" t="s">
        <v>58</v>
      </c>
      <c r="D21" s="66"/>
      <c r="E21" s="93" t="s">
        <v>59</v>
      </c>
      <c r="F21" s="45" t="s">
        <v>58</v>
      </c>
      <c r="G21" s="46" t="s">
        <v>57</v>
      </c>
      <c r="H21" s="83"/>
      <c r="I21" s="84">
        <f>VLOOKUP(C21,'[13]AGGREGATO '!$C$5:$ES$287,141,0)</f>
        <v>0</v>
      </c>
      <c r="J21" s="85"/>
      <c r="K21" s="86">
        <f>VLOOKUP(C21,'[13]AGGREGATO '!$C$5:$FA$287,149,0)</f>
        <v>0</v>
      </c>
      <c r="L21" s="85"/>
      <c r="M21" s="86">
        <f>VLOOKUP(C21,'[13]AGGREGATO '!$C$5:$FI$287,157,0)</f>
        <v>0</v>
      </c>
      <c r="N21" s="85"/>
      <c r="O21" s="86">
        <f t="shared" si="3"/>
        <v>0</v>
      </c>
      <c r="P21" s="88"/>
      <c r="Q21" s="84">
        <f>VLOOKUP(C21,'[13]AGGREGATO '!$C$5:$ES$287,143,0)</f>
        <v>0</v>
      </c>
      <c r="R21" s="85"/>
      <c r="S21" s="86">
        <f>VLOOKUP(C21,'[13]AGGREGATO '!$C$5:$EW$287,151,0)</f>
        <v>0</v>
      </c>
      <c r="T21" s="85"/>
      <c r="U21" s="86">
        <v>0</v>
      </c>
      <c r="V21" s="85"/>
      <c r="W21" s="198">
        <f t="shared" si="0"/>
        <v>0</v>
      </c>
      <c r="X21" s="88"/>
      <c r="Y21" s="86">
        <f t="shared" si="4"/>
        <v>0</v>
      </c>
      <c r="Z21" s="85"/>
      <c r="AA21" s="86">
        <f t="shared" si="5"/>
        <v>0</v>
      </c>
      <c r="AB21" s="85"/>
      <c r="AC21" s="86">
        <f t="shared" si="1"/>
        <v>0</v>
      </c>
      <c r="AD21" s="85"/>
      <c r="AE21" s="86">
        <f t="shared" si="2"/>
        <v>0</v>
      </c>
      <c r="AF21" s="89"/>
      <c r="AG21" s="90">
        <v>0</v>
      </c>
      <c r="AH21" s="83"/>
      <c r="AI21" s="91"/>
      <c r="AJ21" s="83"/>
      <c r="AK21" s="91"/>
      <c r="AL21" s="83"/>
      <c r="AM21" s="90">
        <v>0</v>
      </c>
    </row>
    <row r="22" spans="1:39" s="92" customFormat="1" ht="11.25" customHeight="1" outlineLevel="1">
      <c r="A22" s="79"/>
      <c r="B22" s="80" t="s">
        <v>54</v>
      </c>
      <c r="C22" s="81" t="s">
        <v>60</v>
      </c>
      <c r="D22" s="66"/>
      <c r="E22" s="93" t="s">
        <v>61</v>
      </c>
      <c r="F22" s="45" t="s">
        <v>60</v>
      </c>
      <c r="G22" s="46" t="s">
        <v>54</v>
      </c>
      <c r="H22" s="83"/>
      <c r="I22" s="84">
        <f>VLOOKUP(C22,'[13]AGGREGATO '!$C$5:$ES$287,141,0)</f>
        <v>0</v>
      </c>
      <c r="J22" s="85"/>
      <c r="K22" s="86">
        <f>VLOOKUP(C22,'[13]AGGREGATO '!$C$5:$FA$287,149,0)</f>
        <v>0</v>
      </c>
      <c r="L22" s="85"/>
      <c r="M22" s="86">
        <f>VLOOKUP(C22,'[13]AGGREGATO '!$C$5:$FI$287,157,0)</f>
        <v>0</v>
      </c>
      <c r="N22" s="85"/>
      <c r="O22" s="86">
        <f t="shared" si="3"/>
        <v>0</v>
      </c>
      <c r="P22" s="88"/>
      <c r="Q22" s="84">
        <f>VLOOKUP(C22,'[13]AGGREGATO '!$C$5:$ES$287,143,0)</f>
        <v>0</v>
      </c>
      <c r="R22" s="85"/>
      <c r="S22" s="86">
        <f>VLOOKUP(C22,'[13]AGGREGATO '!$C$5:$EW$287,151,0)</f>
        <v>0</v>
      </c>
      <c r="T22" s="85"/>
      <c r="U22" s="86">
        <v>0</v>
      </c>
      <c r="V22" s="85"/>
      <c r="W22" s="198">
        <f t="shared" si="0"/>
        <v>0</v>
      </c>
      <c r="X22" s="88"/>
      <c r="Y22" s="86">
        <f t="shared" si="4"/>
        <v>0</v>
      </c>
      <c r="Z22" s="85"/>
      <c r="AA22" s="86">
        <f t="shared" si="5"/>
        <v>0</v>
      </c>
      <c r="AB22" s="85"/>
      <c r="AC22" s="86">
        <f t="shared" si="1"/>
        <v>0</v>
      </c>
      <c r="AD22" s="85"/>
      <c r="AE22" s="86">
        <f t="shared" si="2"/>
        <v>0</v>
      </c>
      <c r="AF22" s="89"/>
      <c r="AG22" s="90">
        <v>0</v>
      </c>
      <c r="AH22" s="83"/>
      <c r="AI22" s="91"/>
      <c r="AJ22" s="83"/>
      <c r="AK22" s="91"/>
      <c r="AL22" s="83"/>
      <c r="AM22" s="90">
        <v>0</v>
      </c>
    </row>
    <row r="23" spans="1:39" s="92" customFormat="1" ht="11.25" customHeight="1">
      <c r="A23" s="79"/>
      <c r="B23" s="80" t="s">
        <v>57</v>
      </c>
      <c r="C23" s="81" t="s">
        <v>62</v>
      </c>
      <c r="D23" s="80"/>
      <c r="E23" s="93" t="s">
        <v>63</v>
      </c>
      <c r="F23" s="45" t="s">
        <v>62</v>
      </c>
      <c r="G23" s="46" t="s">
        <v>57</v>
      </c>
      <c r="H23" s="83"/>
      <c r="I23" s="84">
        <f>VLOOKUP(C23,'[13]AGGREGATO '!$C$5:$ES$287,141,0)</f>
        <v>0</v>
      </c>
      <c r="J23" s="85"/>
      <c r="K23" s="86">
        <f>VLOOKUP(C23,'[13]AGGREGATO '!$C$5:$FA$287,149,0)</f>
        <v>0</v>
      </c>
      <c r="L23" s="85"/>
      <c r="M23" s="86">
        <f>VLOOKUP(C23,'[13]AGGREGATO '!$C$5:$FI$287,157,0)</f>
        <v>0</v>
      </c>
      <c r="N23" s="85"/>
      <c r="O23" s="86">
        <f t="shared" si="3"/>
        <v>0</v>
      </c>
      <c r="P23" s="88"/>
      <c r="Q23" s="84">
        <f>VLOOKUP(C23,'[13]AGGREGATO '!$C$5:$ES$287,143,0)</f>
        <v>0</v>
      </c>
      <c r="R23" s="85"/>
      <c r="S23" s="86">
        <f>VLOOKUP(C23,'[13]AGGREGATO '!$C$5:$EW$287,151,0)</f>
        <v>0</v>
      </c>
      <c r="T23" s="85"/>
      <c r="U23" s="86">
        <v>0</v>
      </c>
      <c r="V23" s="85"/>
      <c r="W23" s="198">
        <f t="shared" si="0"/>
        <v>0</v>
      </c>
      <c r="X23" s="88"/>
      <c r="Y23" s="86">
        <f t="shared" si="4"/>
        <v>0</v>
      </c>
      <c r="Z23" s="85"/>
      <c r="AA23" s="86">
        <f t="shared" si="5"/>
        <v>0</v>
      </c>
      <c r="AB23" s="85"/>
      <c r="AC23" s="86">
        <f t="shared" si="1"/>
        <v>0</v>
      </c>
      <c r="AD23" s="85"/>
      <c r="AE23" s="86">
        <f t="shared" si="2"/>
        <v>0</v>
      </c>
      <c r="AF23" s="89"/>
      <c r="AG23" s="90">
        <v>0</v>
      </c>
      <c r="AH23" s="83"/>
      <c r="AI23" s="91"/>
      <c r="AJ23" s="83"/>
      <c r="AK23" s="91"/>
      <c r="AL23" s="83"/>
      <c r="AM23" s="90">
        <v>0</v>
      </c>
    </row>
    <row r="24" spans="1:39" s="92" customFormat="1" ht="11.25" customHeight="1" outlineLevel="2">
      <c r="A24" s="79"/>
      <c r="B24" s="80" t="s">
        <v>54</v>
      </c>
      <c r="C24" s="81" t="s">
        <v>64</v>
      </c>
      <c r="D24" s="80"/>
      <c r="E24" s="93" t="s">
        <v>65</v>
      </c>
      <c r="F24" s="45" t="s">
        <v>64</v>
      </c>
      <c r="G24" s="46" t="s">
        <v>54</v>
      </c>
      <c r="H24" s="83"/>
      <c r="I24" s="84">
        <f>VLOOKUP(C24,'[13]AGGREGATO '!$C$5:$ES$287,141,0)</f>
        <v>0</v>
      </c>
      <c r="J24" s="85"/>
      <c r="K24" s="86">
        <f>VLOOKUP(C24,'[13]AGGREGATO '!$C$5:$FA$287,149,0)</f>
        <v>0</v>
      </c>
      <c r="L24" s="85"/>
      <c r="M24" s="86">
        <f>VLOOKUP(C24,'[13]AGGREGATO '!$C$5:$FI$287,157,0)</f>
        <v>0</v>
      </c>
      <c r="N24" s="85"/>
      <c r="O24" s="86">
        <f t="shared" si="3"/>
        <v>0</v>
      </c>
      <c r="P24" s="88"/>
      <c r="Q24" s="84">
        <f>VLOOKUP(C24,'[13]AGGREGATO '!$C$5:$ES$287,143,0)</f>
        <v>0</v>
      </c>
      <c r="R24" s="85"/>
      <c r="S24" s="86">
        <f>VLOOKUP(C24,'[13]AGGREGATO '!$C$5:$EW$287,151,0)</f>
        <v>0</v>
      </c>
      <c r="T24" s="85"/>
      <c r="U24" s="86">
        <v>0</v>
      </c>
      <c r="V24" s="85"/>
      <c r="W24" s="198">
        <f t="shared" si="0"/>
        <v>0</v>
      </c>
      <c r="X24" s="88"/>
      <c r="Y24" s="86">
        <f t="shared" si="4"/>
        <v>0</v>
      </c>
      <c r="Z24" s="85"/>
      <c r="AA24" s="86">
        <f t="shared" si="5"/>
        <v>0</v>
      </c>
      <c r="AB24" s="85"/>
      <c r="AC24" s="86">
        <f t="shared" si="1"/>
        <v>0</v>
      </c>
      <c r="AD24" s="85"/>
      <c r="AE24" s="86">
        <f t="shared" si="2"/>
        <v>0</v>
      </c>
      <c r="AF24" s="89"/>
      <c r="AG24" s="90">
        <f t="shared" si="6"/>
        <v>0</v>
      </c>
      <c r="AH24" s="83"/>
      <c r="AI24" s="91"/>
      <c r="AJ24" s="83"/>
      <c r="AK24" s="91"/>
      <c r="AL24" s="83"/>
      <c r="AM24" s="90">
        <f t="shared" si="7"/>
        <v>0</v>
      </c>
    </row>
    <row r="25" spans="1:39" s="92" customFormat="1" ht="11.25" customHeight="1" outlineLevel="2">
      <c r="A25" s="79"/>
      <c r="B25" s="80" t="s">
        <v>57</v>
      </c>
      <c r="C25" s="81" t="s">
        <v>66</v>
      </c>
      <c r="D25" s="80"/>
      <c r="E25" s="93" t="s">
        <v>67</v>
      </c>
      <c r="F25" s="45" t="s">
        <v>66</v>
      </c>
      <c r="G25" s="46" t="s">
        <v>57</v>
      </c>
      <c r="H25" s="83"/>
      <c r="I25" s="84">
        <f>VLOOKUP(C25,'[13]AGGREGATO '!$C$5:$ES$287,141,0)</f>
        <v>0</v>
      </c>
      <c r="J25" s="85"/>
      <c r="K25" s="86">
        <f>VLOOKUP(C25,'[13]AGGREGATO '!$C$5:$FA$287,149,0)</f>
        <v>0</v>
      </c>
      <c r="L25" s="85"/>
      <c r="M25" s="86">
        <f>VLOOKUP(C25,'[13]AGGREGATO '!$C$5:$FI$287,157,0)</f>
        <v>0</v>
      </c>
      <c r="N25" s="85"/>
      <c r="O25" s="86">
        <f t="shared" si="3"/>
        <v>0</v>
      </c>
      <c r="P25" s="88"/>
      <c r="Q25" s="84">
        <f>VLOOKUP(C25,'[13]AGGREGATO '!$C$5:$ES$287,143,0)</f>
        <v>0</v>
      </c>
      <c r="R25" s="85"/>
      <c r="S25" s="86">
        <f>VLOOKUP(C25,'[13]AGGREGATO '!$C$5:$EW$287,151,0)</f>
        <v>0</v>
      </c>
      <c r="T25" s="85"/>
      <c r="U25" s="86">
        <v>0</v>
      </c>
      <c r="V25" s="85"/>
      <c r="W25" s="198">
        <f t="shared" si="0"/>
        <v>0</v>
      </c>
      <c r="X25" s="88"/>
      <c r="Y25" s="86">
        <f t="shared" si="4"/>
        <v>0</v>
      </c>
      <c r="Z25" s="85"/>
      <c r="AA25" s="86">
        <f t="shared" si="5"/>
        <v>0</v>
      </c>
      <c r="AB25" s="85"/>
      <c r="AC25" s="86">
        <f t="shared" si="1"/>
        <v>0</v>
      </c>
      <c r="AD25" s="85"/>
      <c r="AE25" s="86">
        <f t="shared" si="2"/>
        <v>0</v>
      </c>
      <c r="AF25" s="89"/>
      <c r="AG25" s="90">
        <f t="shared" si="6"/>
        <v>0</v>
      </c>
      <c r="AH25" s="83"/>
      <c r="AI25" s="91"/>
      <c r="AJ25" s="83"/>
      <c r="AK25" s="91"/>
      <c r="AL25" s="83"/>
      <c r="AM25" s="90">
        <f t="shared" si="7"/>
        <v>0</v>
      </c>
    </row>
    <row r="26" spans="1:39" s="92" customFormat="1" ht="11.25" customHeight="1" outlineLevel="1">
      <c r="A26" s="79"/>
      <c r="B26" s="80" t="s">
        <v>54</v>
      </c>
      <c r="C26" s="81" t="s">
        <v>68</v>
      </c>
      <c r="D26" s="80"/>
      <c r="E26" s="93" t="s">
        <v>69</v>
      </c>
      <c r="F26" s="45" t="s">
        <v>68</v>
      </c>
      <c r="G26" s="46" t="s">
        <v>54</v>
      </c>
      <c r="H26" s="83"/>
      <c r="I26" s="84">
        <f>VLOOKUP(C26,'[13]AGGREGATO '!$C$5:$ES$287,141,0)</f>
        <v>1166</v>
      </c>
      <c r="J26" s="85"/>
      <c r="K26" s="86">
        <f>VLOOKUP(C26,'[13]AGGREGATO '!$C$5:$FA$287,149,0)</f>
        <v>0</v>
      </c>
      <c r="L26" s="85"/>
      <c r="M26" s="86">
        <f>VLOOKUP(C26,'[13]AGGREGATO '!$C$5:$FI$287,157,0)</f>
        <v>0</v>
      </c>
      <c r="N26" s="85"/>
      <c r="O26" s="86">
        <f t="shared" si="3"/>
        <v>1166</v>
      </c>
      <c r="P26" s="88"/>
      <c r="Q26" s="84">
        <f>VLOOKUP(C26,'[13]AGGREGATO '!$C$5:$ES$287,143,0)</f>
        <v>973</v>
      </c>
      <c r="R26" s="85"/>
      <c r="S26" s="86">
        <f>VLOOKUP(C26,'[13]AGGREGATO '!$C$5:$EW$287,151,0)</f>
        <v>0</v>
      </c>
      <c r="T26" s="85"/>
      <c r="U26" s="86">
        <v>0</v>
      </c>
      <c r="V26" s="85"/>
      <c r="W26" s="198">
        <f t="shared" si="0"/>
        <v>973</v>
      </c>
      <c r="X26" s="88"/>
      <c r="Y26" s="86">
        <f t="shared" si="4"/>
        <v>193</v>
      </c>
      <c r="Z26" s="85"/>
      <c r="AA26" s="86">
        <f t="shared" si="5"/>
        <v>0</v>
      </c>
      <c r="AB26" s="85"/>
      <c r="AC26" s="86">
        <f t="shared" si="1"/>
        <v>193</v>
      </c>
      <c r="AD26" s="85"/>
      <c r="AE26" s="86">
        <f t="shared" si="2"/>
        <v>193</v>
      </c>
      <c r="AF26" s="89"/>
      <c r="AG26" s="90">
        <f t="shared" si="6"/>
        <v>0.19835560123329907</v>
      </c>
      <c r="AH26" s="83"/>
      <c r="AI26" s="91"/>
      <c r="AJ26" s="83"/>
      <c r="AK26" s="91"/>
      <c r="AL26" s="83"/>
      <c r="AM26" s="90">
        <f t="shared" si="7"/>
        <v>0.19835560123329907</v>
      </c>
    </row>
    <row r="27" spans="1:39" s="92" customFormat="1" ht="11.25" customHeight="1" outlineLevel="2">
      <c r="A27" s="79"/>
      <c r="B27" s="80" t="s">
        <v>57</v>
      </c>
      <c r="C27" s="95" t="s">
        <v>70</v>
      </c>
      <c r="D27" s="80"/>
      <c r="E27" s="96" t="s">
        <v>71</v>
      </c>
      <c r="F27" s="45" t="s">
        <v>70</v>
      </c>
      <c r="G27" s="46" t="s">
        <v>57</v>
      </c>
      <c r="H27" s="83"/>
      <c r="I27" s="97">
        <f>VLOOKUP(C27,'[13]AGGREGATO '!$C$5:$ES$287,141,0)</f>
        <v>-16</v>
      </c>
      <c r="J27" s="85"/>
      <c r="K27" s="97">
        <f>VLOOKUP(C27,'[13]AGGREGATO '!$C$5:$FA$287,149,0)</f>
        <v>0</v>
      </c>
      <c r="L27" s="85"/>
      <c r="M27" s="97">
        <f>VLOOKUP(C27,'[13]AGGREGATO '!$C$5:$FI$287,157,0)</f>
        <v>0</v>
      </c>
      <c r="N27" s="85"/>
      <c r="O27" s="97">
        <f t="shared" si="3"/>
        <v>-16</v>
      </c>
      <c r="P27" s="85"/>
      <c r="Q27" s="97">
        <f>VLOOKUP(C27,'[13]AGGREGATO '!$C$5:$ES$287,143,0)</f>
        <v>-6</v>
      </c>
      <c r="R27" s="85"/>
      <c r="S27" s="97">
        <f>VLOOKUP(C27,'[13]AGGREGATO '!$C$5:$EW$287,151,0)</f>
        <v>0</v>
      </c>
      <c r="T27" s="85"/>
      <c r="U27" s="97">
        <v>0</v>
      </c>
      <c r="V27" s="85"/>
      <c r="W27" s="199">
        <f t="shared" si="0"/>
        <v>-6</v>
      </c>
      <c r="X27" s="88"/>
      <c r="Y27" s="97">
        <f t="shared" si="4"/>
        <v>-10</v>
      </c>
      <c r="Z27" s="85"/>
      <c r="AA27" s="97">
        <f t="shared" si="5"/>
        <v>0</v>
      </c>
      <c r="AB27" s="85"/>
      <c r="AC27" s="86">
        <f t="shared" si="1"/>
        <v>-10</v>
      </c>
      <c r="AD27" s="85"/>
      <c r="AE27" s="97">
        <f t="shared" si="2"/>
        <v>-10</v>
      </c>
      <c r="AF27" s="89"/>
      <c r="AG27" s="99">
        <f t="shared" si="6"/>
        <v>1.6666666666666667</v>
      </c>
      <c r="AH27" s="83"/>
      <c r="AI27" s="91"/>
      <c r="AJ27" s="83"/>
      <c r="AK27" s="91"/>
      <c r="AL27" s="83"/>
      <c r="AM27" s="99">
        <f t="shared" si="7"/>
        <v>1.6666666666666667</v>
      </c>
    </row>
    <row r="28" spans="1:39" s="92" customFormat="1" ht="11.25" customHeight="1" outlineLevel="2">
      <c r="A28" s="79"/>
      <c r="B28" s="80"/>
      <c r="C28" s="81" t="s">
        <v>72</v>
      </c>
      <c r="D28" s="80"/>
      <c r="E28" s="82" t="s">
        <v>73</v>
      </c>
      <c r="F28" s="45" t="s">
        <v>72</v>
      </c>
      <c r="G28" s="46">
        <v>0</v>
      </c>
      <c r="H28" s="83"/>
      <c r="I28" s="84">
        <f>VLOOKUP(C28,'[13]AGGREGATO '!$C$5:$ES$287,141,0)</f>
        <v>0</v>
      </c>
      <c r="J28" s="85"/>
      <c r="K28" s="86">
        <f>VLOOKUP(C28,'[13]AGGREGATO '!$C$5:$FA$287,149,0)</f>
        <v>0</v>
      </c>
      <c r="L28" s="85"/>
      <c r="M28" s="86">
        <f>VLOOKUP(C28,'[13]AGGREGATO '!$C$5:$FI$287,157,0)</f>
        <v>0</v>
      </c>
      <c r="N28" s="85"/>
      <c r="O28" s="86">
        <f t="shared" si="3"/>
        <v>0</v>
      </c>
      <c r="P28" s="85"/>
      <c r="Q28" s="84">
        <f>VLOOKUP(C28,'[13]AGGREGATO '!$C$5:$ES$287,143,0)</f>
        <v>0</v>
      </c>
      <c r="R28" s="85"/>
      <c r="S28" s="86">
        <f>VLOOKUP(C28,'[13]AGGREGATO '!$C$5:$EW$287,151,0)</f>
        <v>0</v>
      </c>
      <c r="T28" s="85"/>
      <c r="U28" s="86">
        <v>0</v>
      </c>
      <c r="V28" s="85"/>
      <c r="W28" s="198">
        <f t="shared" si="0"/>
        <v>0</v>
      </c>
      <c r="X28" s="85"/>
      <c r="Y28" s="86">
        <f t="shared" si="4"/>
        <v>0</v>
      </c>
      <c r="Z28" s="85"/>
      <c r="AA28" s="86">
        <f t="shared" si="5"/>
        <v>0</v>
      </c>
      <c r="AB28" s="85"/>
      <c r="AC28" s="86">
        <f t="shared" si="1"/>
        <v>0</v>
      </c>
      <c r="AD28" s="85"/>
      <c r="AE28" s="86">
        <f t="shared" si="2"/>
        <v>0</v>
      </c>
      <c r="AF28" s="83"/>
      <c r="AG28" s="90">
        <f t="shared" si="6"/>
        <v>0</v>
      </c>
      <c r="AH28" s="83"/>
      <c r="AI28" s="91"/>
      <c r="AJ28" s="83"/>
      <c r="AK28" s="91"/>
      <c r="AL28" s="83"/>
      <c r="AM28" s="90">
        <f t="shared" si="7"/>
        <v>0</v>
      </c>
    </row>
    <row r="29" spans="1:39" s="92" customFormat="1" ht="11.25" customHeight="1" outlineLevel="1">
      <c r="A29" s="79"/>
      <c r="B29" s="80"/>
      <c r="C29" s="81" t="s">
        <v>74</v>
      </c>
      <c r="D29" s="66"/>
      <c r="E29" s="93" t="s">
        <v>75</v>
      </c>
      <c r="F29" s="45" t="s">
        <v>74</v>
      </c>
      <c r="G29" s="46" t="s">
        <v>76</v>
      </c>
      <c r="H29" s="83"/>
      <c r="I29" s="84">
        <f>VLOOKUP(C29,'[13]AGGREGATO '!$C$5:$ES$287,141,0)</f>
        <v>0</v>
      </c>
      <c r="J29" s="85"/>
      <c r="K29" s="86">
        <f>VLOOKUP(C29,'[13]AGGREGATO '!$C$5:$FA$287,149,0)</f>
        <v>0</v>
      </c>
      <c r="L29" s="85"/>
      <c r="M29" s="86">
        <f>VLOOKUP(C29,'[13]AGGREGATO '!$C$5:$FI$287,157,0)</f>
        <v>0</v>
      </c>
      <c r="N29" s="85"/>
      <c r="O29" s="86">
        <f t="shared" si="3"/>
        <v>0</v>
      </c>
      <c r="P29" s="85"/>
      <c r="Q29" s="84">
        <f>VLOOKUP(C29,'[13]AGGREGATO '!$C$5:$ES$287,143,0)</f>
        <v>0</v>
      </c>
      <c r="R29" s="85"/>
      <c r="S29" s="86">
        <f>VLOOKUP(C29,'[13]AGGREGATO '!$C$5:$EW$287,151,0)</f>
        <v>0</v>
      </c>
      <c r="T29" s="85"/>
      <c r="U29" s="86">
        <v>0</v>
      </c>
      <c r="V29" s="85"/>
      <c r="W29" s="198">
        <f t="shared" si="0"/>
        <v>0</v>
      </c>
      <c r="X29" s="85"/>
      <c r="Y29" s="86">
        <f t="shared" si="4"/>
        <v>0</v>
      </c>
      <c r="Z29" s="85"/>
      <c r="AA29" s="86">
        <f t="shared" si="5"/>
        <v>0</v>
      </c>
      <c r="AB29" s="85"/>
      <c r="AC29" s="86">
        <f t="shared" si="1"/>
        <v>0</v>
      </c>
      <c r="AD29" s="85"/>
      <c r="AE29" s="86">
        <f t="shared" si="2"/>
        <v>0</v>
      </c>
      <c r="AF29" s="83"/>
      <c r="AG29" s="90">
        <f t="shared" si="6"/>
        <v>0</v>
      </c>
      <c r="AH29" s="83"/>
      <c r="AI29" s="91"/>
      <c r="AJ29" s="83"/>
      <c r="AK29" s="91"/>
      <c r="AL29" s="83"/>
      <c r="AM29" s="90">
        <f t="shared" si="7"/>
        <v>0</v>
      </c>
    </row>
    <row r="30" spans="1:39" s="92" customFormat="1" ht="11.25" customHeight="1" outlineLevel="2">
      <c r="A30" s="79"/>
      <c r="B30" s="80"/>
      <c r="C30" s="81" t="s">
        <v>77</v>
      </c>
      <c r="D30" s="80"/>
      <c r="E30" s="93" t="s">
        <v>78</v>
      </c>
      <c r="F30" s="45" t="s">
        <v>77</v>
      </c>
      <c r="G30" s="46" t="s">
        <v>76</v>
      </c>
      <c r="H30" s="83"/>
      <c r="I30" s="84">
        <f>VLOOKUP(C30,'[13]AGGREGATO '!$C$5:$ES$287,141,0)</f>
        <v>0</v>
      </c>
      <c r="J30" s="85"/>
      <c r="K30" s="86">
        <f>VLOOKUP(C30,'[13]AGGREGATO '!$C$5:$FA$287,149,0)</f>
        <v>0</v>
      </c>
      <c r="L30" s="85"/>
      <c r="M30" s="86">
        <f>VLOOKUP(C30,'[13]AGGREGATO '!$C$5:$FI$287,157,0)</f>
        <v>0</v>
      </c>
      <c r="N30" s="85"/>
      <c r="O30" s="86">
        <f t="shared" si="3"/>
        <v>0</v>
      </c>
      <c r="P30" s="85"/>
      <c r="Q30" s="84">
        <f>VLOOKUP(C30,'[13]AGGREGATO '!$C$5:$ES$287,143,0)</f>
        <v>0</v>
      </c>
      <c r="R30" s="85"/>
      <c r="S30" s="86">
        <f>VLOOKUP(C30,'[13]AGGREGATO '!$C$5:$EW$287,151,0)</f>
        <v>0</v>
      </c>
      <c r="T30" s="85"/>
      <c r="U30" s="86">
        <v>0</v>
      </c>
      <c r="V30" s="85"/>
      <c r="W30" s="198">
        <f t="shared" si="0"/>
        <v>0</v>
      </c>
      <c r="X30" s="85"/>
      <c r="Y30" s="86">
        <f t="shared" si="4"/>
        <v>0</v>
      </c>
      <c r="Z30" s="85"/>
      <c r="AA30" s="86">
        <f t="shared" si="5"/>
        <v>0</v>
      </c>
      <c r="AB30" s="85"/>
      <c r="AC30" s="86">
        <f t="shared" si="1"/>
        <v>0</v>
      </c>
      <c r="AD30" s="85"/>
      <c r="AE30" s="86">
        <f t="shared" si="2"/>
        <v>0</v>
      </c>
      <c r="AF30" s="83"/>
      <c r="AG30" s="90">
        <f t="shared" si="6"/>
        <v>0</v>
      </c>
      <c r="AH30" s="83"/>
      <c r="AI30" s="91"/>
      <c r="AJ30" s="83"/>
      <c r="AK30" s="91"/>
      <c r="AL30" s="83"/>
      <c r="AM30" s="90">
        <f t="shared" si="7"/>
        <v>0</v>
      </c>
    </row>
    <row r="31" spans="1:39" s="92" customFormat="1" ht="11.25" customHeight="1" outlineLevel="2">
      <c r="A31" s="79"/>
      <c r="B31" s="80"/>
      <c r="C31" s="81" t="s">
        <v>79</v>
      </c>
      <c r="D31" s="80"/>
      <c r="E31" s="93" t="s">
        <v>80</v>
      </c>
      <c r="F31" s="45" t="s">
        <v>79</v>
      </c>
      <c r="G31" s="46" t="s">
        <v>76</v>
      </c>
      <c r="H31" s="83"/>
      <c r="I31" s="84">
        <f>VLOOKUP(C31,'[13]AGGREGATO '!$C$5:$ES$287,141,0)</f>
        <v>0</v>
      </c>
      <c r="J31" s="85"/>
      <c r="K31" s="86">
        <f>VLOOKUP(C31,'[13]AGGREGATO '!$C$5:$FA$287,149,0)</f>
        <v>0</v>
      </c>
      <c r="L31" s="85"/>
      <c r="M31" s="86">
        <f>VLOOKUP(C31,'[13]AGGREGATO '!$C$5:$FI$287,157,0)</f>
        <v>0</v>
      </c>
      <c r="N31" s="85"/>
      <c r="O31" s="86">
        <f t="shared" si="3"/>
        <v>0</v>
      </c>
      <c r="P31" s="85"/>
      <c r="Q31" s="84">
        <f>VLOOKUP(C31,'[13]AGGREGATO '!$C$5:$ES$287,143,0)</f>
        <v>0</v>
      </c>
      <c r="R31" s="85"/>
      <c r="S31" s="86">
        <f>VLOOKUP(C31,'[13]AGGREGATO '!$C$5:$EW$287,151,0)</f>
        <v>0</v>
      </c>
      <c r="T31" s="85"/>
      <c r="U31" s="86">
        <v>0</v>
      </c>
      <c r="V31" s="85"/>
      <c r="W31" s="198">
        <f t="shared" si="0"/>
        <v>0</v>
      </c>
      <c r="X31" s="85"/>
      <c r="Y31" s="86">
        <f t="shared" si="4"/>
        <v>0</v>
      </c>
      <c r="Z31" s="85"/>
      <c r="AA31" s="86">
        <f t="shared" si="5"/>
        <v>0</v>
      </c>
      <c r="AB31" s="85"/>
      <c r="AC31" s="86">
        <f t="shared" si="1"/>
        <v>0</v>
      </c>
      <c r="AD31" s="85"/>
      <c r="AE31" s="86">
        <f t="shared" si="2"/>
        <v>0</v>
      </c>
      <c r="AF31" s="83"/>
      <c r="AG31" s="90">
        <f t="shared" si="6"/>
        <v>0</v>
      </c>
      <c r="AH31" s="83"/>
      <c r="AI31" s="91"/>
      <c r="AJ31" s="83"/>
      <c r="AK31" s="91"/>
      <c r="AL31" s="83"/>
      <c r="AM31" s="90">
        <f t="shared" si="7"/>
        <v>0</v>
      </c>
    </row>
    <row r="32" spans="1:39" s="92" customFormat="1" ht="11.25" customHeight="1" outlineLevel="1">
      <c r="A32" s="79"/>
      <c r="B32" s="80"/>
      <c r="C32" s="95" t="s">
        <v>81</v>
      </c>
      <c r="D32" s="66"/>
      <c r="E32" s="96" t="s">
        <v>82</v>
      </c>
      <c r="F32" s="45" t="s">
        <v>81</v>
      </c>
      <c r="G32" s="46" t="s">
        <v>76</v>
      </c>
      <c r="H32" s="83"/>
      <c r="I32" s="97">
        <f>VLOOKUP(C32,'[13]AGGREGATO '!$C$5:$ES$287,141,0)</f>
        <v>0</v>
      </c>
      <c r="J32" s="85"/>
      <c r="K32" s="97">
        <f>VLOOKUP(C32,'[13]AGGREGATO '!$C$5:$FA$287,149,0)</f>
        <v>0</v>
      </c>
      <c r="L32" s="85"/>
      <c r="M32" s="97">
        <f>VLOOKUP(C32,'[13]AGGREGATO '!$C$5:$FI$287,157,0)</f>
        <v>0</v>
      </c>
      <c r="N32" s="85"/>
      <c r="O32" s="97">
        <f t="shared" si="3"/>
        <v>0</v>
      </c>
      <c r="P32" s="85"/>
      <c r="Q32" s="97">
        <f>VLOOKUP(C32,'[13]AGGREGATO '!$C$5:$ES$287,143,0)</f>
        <v>0</v>
      </c>
      <c r="R32" s="85"/>
      <c r="S32" s="97">
        <f>VLOOKUP(C32,'[13]AGGREGATO '!$C$5:$EW$287,151,0)</f>
        <v>0</v>
      </c>
      <c r="T32" s="85"/>
      <c r="U32" s="97">
        <v>0</v>
      </c>
      <c r="V32" s="85"/>
      <c r="W32" s="199">
        <f t="shared" si="0"/>
        <v>0</v>
      </c>
      <c r="X32" s="85"/>
      <c r="Y32" s="97">
        <f t="shared" si="4"/>
        <v>0</v>
      </c>
      <c r="Z32" s="85"/>
      <c r="AA32" s="97">
        <f t="shared" si="5"/>
        <v>0</v>
      </c>
      <c r="AB32" s="85"/>
      <c r="AC32" s="86">
        <f t="shared" si="1"/>
        <v>0</v>
      </c>
      <c r="AD32" s="85"/>
      <c r="AE32" s="97">
        <f t="shared" si="2"/>
        <v>0</v>
      </c>
      <c r="AF32" s="83"/>
      <c r="AG32" s="99">
        <f t="shared" si="6"/>
        <v>0</v>
      </c>
      <c r="AH32" s="83"/>
      <c r="AI32" s="91"/>
      <c r="AJ32" s="83"/>
      <c r="AK32" s="91"/>
      <c r="AL32" s="83"/>
      <c r="AM32" s="99">
        <f t="shared" si="7"/>
        <v>0</v>
      </c>
    </row>
    <row r="33" spans="1:39" s="78" customFormat="1" ht="11.25" customHeight="1" outlineLevel="2">
      <c r="A33" s="65"/>
      <c r="B33" s="66" t="s">
        <v>83</v>
      </c>
      <c r="C33" s="67" t="s">
        <v>84</v>
      </c>
      <c r="D33" s="66"/>
      <c r="E33" s="68" t="s">
        <v>85</v>
      </c>
      <c r="F33" s="45" t="s">
        <v>84</v>
      </c>
      <c r="G33" s="46" t="s">
        <v>83</v>
      </c>
      <c r="H33" s="69"/>
      <c r="I33" s="70">
        <f>VLOOKUP(C33,'[13]AGGREGATO '!$C$5:$ES$287,141,0)</f>
        <v>140395</v>
      </c>
      <c r="J33" s="71"/>
      <c r="K33" s="72">
        <f>VLOOKUP(C33,'[13]AGGREGATO '!$C$5:$FA$287,149,0)</f>
        <v>0</v>
      </c>
      <c r="L33" s="71"/>
      <c r="M33" s="72">
        <f>VLOOKUP(C33,'[13]AGGREGATO '!$C$5:$FI$287,157,0)</f>
        <v>0</v>
      </c>
      <c r="N33" s="71"/>
      <c r="O33" s="72">
        <f t="shared" si="3"/>
        <v>140395</v>
      </c>
      <c r="P33" s="71"/>
      <c r="Q33" s="70">
        <f>VLOOKUP(C33,'[13]AGGREGATO '!$C$5:$ES$287,143,0)</f>
        <v>141072</v>
      </c>
      <c r="R33" s="71"/>
      <c r="S33" s="72">
        <f>VLOOKUP(C33,'[13]AGGREGATO '!$C$5:$EW$287,151,0)</f>
        <v>0</v>
      </c>
      <c r="T33" s="71"/>
      <c r="U33" s="72">
        <v>0</v>
      </c>
      <c r="V33" s="71"/>
      <c r="W33" s="197">
        <f t="shared" si="0"/>
        <v>141072</v>
      </c>
      <c r="X33" s="71"/>
      <c r="Y33" s="72">
        <f t="shared" si="4"/>
        <v>-677</v>
      </c>
      <c r="Z33" s="71"/>
      <c r="AA33" s="72">
        <f t="shared" si="5"/>
        <v>0</v>
      </c>
      <c r="AB33" s="71"/>
      <c r="AC33" s="72">
        <f t="shared" si="1"/>
        <v>-677</v>
      </c>
      <c r="AD33" s="71"/>
      <c r="AE33" s="72">
        <f t="shared" si="2"/>
        <v>-677</v>
      </c>
      <c r="AF33" s="69"/>
      <c r="AG33" s="76">
        <f t="shared" si="6"/>
        <v>-4.798967902914824E-3</v>
      </c>
      <c r="AH33" s="69"/>
      <c r="AI33" s="77"/>
      <c r="AJ33" s="69"/>
      <c r="AK33" s="77"/>
      <c r="AL33" s="69"/>
      <c r="AM33" s="76">
        <f t="shared" si="7"/>
        <v>-4.798967902914824E-3</v>
      </c>
    </row>
    <row r="34" spans="1:39" s="92" customFormat="1" ht="11.25" customHeight="1" outlineLevel="2">
      <c r="A34" s="79"/>
      <c r="B34" s="80"/>
      <c r="C34" s="81" t="s">
        <v>86</v>
      </c>
      <c r="D34" s="80"/>
      <c r="E34" s="82" t="s">
        <v>87</v>
      </c>
      <c r="F34" s="45" t="s">
        <v>86</v>
      </c>
      <c r="G34" s="46">
        <v>0</v>
      </c>
      <c r="H34" s="83"/>
      <c r="I34" s="84">
        <f>VLOOKUP(C34,'[13]AGGREGATO '!$C$5:$ES$287,141,0)</f>
        <v>206</v>
      </c>
      <c r="J34" s="85"/>
      <c r="K34" s="86">
        <f>VLOOKUP(C34,'[13]AGGREGATO '!$C$5:$FA$287,149,0)</f>
        <v>0</v>
      </c>
      <c r="L34" s="85"/>
      <c r="M34" s="86">
        <f>VLOOKUP(C34,'[13]AGGREGATO '!$C$5:$FI$287,157,0)</f>
        <v>0</v>
      </c>
      <c r="N34" s="85"/>
      <c r="O34" s="86">
        <f t="shared" si="3"/>
        <v>206</v>
      </c>
      <c r="P34" s="85"/>
      <c r="Q34" s="84">
        <f>VLOOKUP(C34,'[13]AGGREGATO '!$C$5:$ES$287,143,0)</f>
        <v>209</v>
      </c>
      <c r="R34" s="85"/>
      <c r="S34" s="86">
        <f>VLOOKUP(C34,'[13]AGGREGATO '!$C$5:$EW$287,151,0)</f>
        <v>0</v>
      </c>
      <c r="T34" s="85"/>
      <c r="U34" s="86">
        <v>0</v>
      </c>
      <c r="V34" s="85"/>
      <c r="W34" s="198">
        <f t="shared" si="0"/>
        <v>209</v>
      </c>
      <c r="X34" s="85"/>
      <c r="Y34" s="86">
        <f t="shared" si="4"/>
        <v>-3</v>
      </c>
      <c r="Z34" s="85"/>
      <c r="AA34" s="86">
        <f t="shared" si="5"/>
        <v>0</v>
      </c>
      <c r="AB34" s="85"/>
      <c r="AC34" s="86">
        <f t="shared" si="1"/>
        <v>-3</v>
      </c>
      <c r="AD34" s="85"/>
      <c r="AE34" s="86">
        <f t="shared" si="2"/>
        <v>-3</v>
      </c>
      <c r="AF34" s="83"/>
      <c r="AG34" s="90">
        <f t="shared" si="6"/>
        <v>-1.4354066985645933E-2</v>
      </c>
      <c r="AH34" s="83"/>
      <c r="AI34" s="91"/>
      <c r="AJ34" s="83"/>
      <c r="AK34" s="91"/>
      <c r="AL34" s="83"/>
      <c r="AM34" s="90">
        <f t="shared" si="7"/>
        <v>-1.4354066985645933E-2</v>
      </c>
    </row>
    <row r="35" spans="1:39" s="92" customFormat="1" ht="11.25" customHeight="1" outlineLevel="1">
      <c r="A35" s="79"/>
      <c r="B35" s="80" t="s">
        <v>88</v>
      </c>
      <c r="C35" s="81" t="s">
        <v>89</v>
      </c>
      <c r="D35" s="66"/>
      <c r="E35" s="93" t="s">
        <v>90</v>
      </c>
      <c r="F35" s="45" t="s">
        <v>89</v>
      </c>
      <c r="G35" s="46" t="s">
        <v>88</v>
      </c>
      <c r="H35" s="83"/>
      <c r="I35" s="84">
        <f>VLOOKUP(C35,'[13]AGGREGATO '!$C$5:$ES$287,141,0)</f>
        <v>206</v>
      </c>
      <c r="J35" s="85"/>
      <c r="K35" s="86">
        <f>VLOOKUP(C35,'[13]AGGREGATO '!$C$5:$FA$287,149,0)</f>
        <v>0</v>
      </c>
      <c r="L35" s="85"/>
      <c r="M35" s="86">
        <f>VLOOKUP(C35,'[13]AGGREGATO '!$C$5:$FI$287,157,0)</f>
        <v>0</v>
      </c>
      <c r="N35" s="85"/>
      <c r="O35" s="86">
        <f t="shared" si="3"/>
        <v>206</v>
      </c>
      <c r="P35" s="85"/>
      <c r="Q35" s="84">
        <f>VLOOKUP(C35,'[13]AGGREGATO '!$C$5:$ES$287,143,0)</f>
        <v>209</v>
      </c>
      <c r="R35" s="85"/>
      <c r="S35" s="86">
        <f>VLOOKUP(C35,'[13]AGGREGATO '!$C$5:$EW$287,151,0)</f>
        <v>0</v>
      </c>
      <c r="T35" s="85"/>
      <c r="U35" s="86">
        <v>0</v>
      </c>
      <c r="V35" s="85"/>
      <c r="W35" s="198">
        <f t="shared" si="0"/>
        <v>209</v>
      </c>
      <c r="X35" s="85"/>
      <c r="Y35" s="86">
        <f t="shared" si="4"/>
        <v>-3</v>
      </c>
      <c r="Z35" s="85"/>
      <c r="AA35" s="86">
        <f t="shared" si="5"/>
        <v>0</v>
      </c>
      <c r="AB35" s="85"/>
      <c r="AC35" s="86">
        <f t="shared" si="1"/>
        <v>-3</v>
      </c>
      <c r="AD35" s="85"/>
      <c r="AE35" s="86">
        <f t="shared" si="2"/>
        <v>-3</v>
      </c>
      <c r="AF35" s="83"/>
      <c r="AG35" s="90">
        <v>0</v>
      </c>
      <c r="AH35" s="83"/>
      <c r="AI35" s="91"/>
      <c r="AJ35" s="83"/>
      <c r="AK35" s="91"/>
      <c r="AL35" s="83"/>
      <c r="AM35" s="90">
        <v>0</v>
      </c>
    </row>
    <row r="36" spans="1:39" s="92" customFormat="1" ht="11.25" customHeight="1" outlineLevel="2">
      <c r="A36" s="79"/>
      <c r="B36" s="80" t="s">
        <v>88</v>
      </c>
      <c r="C36" s="81" t="s">
        <v>91</v>
      </c>
      <c r="D36" s="80"/>
      <c r="E36" s="93" t="s">
        <v>92</v>
      </c>
      <c r="F36" s="45" t="s">
        <v>91</v>
      </c>
      <c r="G36" s="46" t="s">
        <v>88</v>
      </c>
      <c r="H36" s="83"/>
      <c r="I36" s="84">
        <f>VLOOKUP(C36,'[13]AGGREGATO '!$C$5:$ES$287,141,0)</f>
        <v>0</v>
      </c>
      <c r="J36" s="85"/>
      <c r="K36" s="86">
        <f>VLOOKUP(C36,'[13]AGGREGATO '!$C$5:$FA$287,149,0)</f>
        <v>0</v>
      </c>
      <c r="L36" s="85"/>
      <c r="M36" s="86">
        <f>VLOOKUP(C36,'[13]AGGREGATO '!$C$5:$FI$287,157,0)</f>
        <v>0</v>
      </c>
      <c r="N36" s="85"/>
      <c r="O36" s="86">
        <f t="shared" si="3"/>
        <v>0</v>
      </c>
      <c r="P36" s="85"/>
      <c r="Q36" s="84">
        <f>VLOOKUP(C36,'[13]AGGREGATO '!$C$5:$ES$287,143,0)</f>
        <v>0</v>
      </c>
      <c r="R36" s="85"/>
      <c r="S36" s="86">
        <f>VLOOKUP(C36,'[13]AGGREGATO '!$C$5:$EW$287,151,0)</f>
        <v>0</v>
      </c>
      <c r="T36" s="85"/>
      <c r="U36" s="86">
        <v>0</v>
      </c>
      <c r="V36" s="85"/>
      <c r="W36" s="198">
        <f t="shared" si="0"/>
        <v>0</v>
      </c>
      <c r="X36" s="85"/>
      <c r="Y36" s="86">
        <f t="shared" si="4"/>
        <v>0</v>
      </c>
      <c r="Z36" s="85"/>
      <c r="AA36" s="86">
        <f t="shared" si="5"/>
        <v>0</v>
      </c>
      <c r="AB36" s="85"/>
      <c r="AC36" s="86">
        <f t="shared" si="1"/>
        <v>0</v>
      </c>
      <c r="AD36" s="85"/>
      <c r="AE36" s="86">
        <f t="shared" si="2"/>
        <v>0</v>
      </c>
      <c r="AF36" s="83"/>
      <c r="AG36" s="90">
        <f t="shared" si="6"/>
        <v>0</v>
      </c>
      <c r="AH36" s="83"/>
      <c r="AI36" s="91"/>
      <c r="AJ36" s="83"/>
      <c r="AK36" s="91"/>
      <c r="AL36" s="83"/>
      <c r="AM36" s="90">
        <f t="shared" si="7"/>
        <v>0</v>
      </c>
    </row>
    <row r="37" spans="1:39" s="92" customFormat="1" ht="11.25" customHeight="1" outlineLevel="2">
      <c r="A37" s="79"/>
      <c r="B37" s="80" t="s">
        <v>93</v>
      </c>
      <c r="C37" s="81" t="s">
        <v>94</v>
      </c>
      <c r="D37" s="80"/>
      <c r="E37" s="82" t="s">
        <v>95</v>
      </c>
      <c r="F37" s="45" t="s">
        <v>94</v>
      </c>
      <c r="G37" s="46" t="s">
        <v>93</v>
      </c>
      <c r="H37" s="83"/>
      <c r="I37" s="84">
        <f>VLOOKUP(C37,'[13]AGGREGATO '!$C$5:$ES$287,141,0)</f>
        <v>87350</v>
      </c>
      <c r="J37" s="85"/>
      <c r="K37" s="86">
        <f>VLOOKUP(C37,'[13]AGGREGATO '!$C$5:$FA$287,149,0)</f>
        <v>0</v>
      </c>
      <c r="L37" s="85"/>
      <c r="M37" s="86">
        <f>VLOOKUP(C37,'[13]AGGREGATO '!$C$5:$FI$287,157,0)</f>
        <v>0</v>
      </c>
      <c r="N37" s="85"/>
      <c r="O37" s="86">
        <f t="shared" si="3"/>
        <v>87350</v>
      </c>
      <c r="P37" s="85"/>
      <c r="Q37" s="84">
        <f>VLOOKUP(C37,'[13]AGGREGATO '!$C$5:$ES$287,143,0)</f>
        <v>88516</v>
      </c>
      <c r="R37" s="85"/>
      <c r="S37" s="86">
        <f>VLOOKUP(C37,'[13]AGGREGATO '!$C$5:$EW$287,151,0)</f>
        <v>0</v>
      </c>
      <c r="T37" s="85"/>
      <c r="U37" s="86">
        <v>0</v>
      </c>
      <c r="V37" s="85"/>
      <c r="W37" s="198">
        <f t="shared" si="0"/>
        <v>88516</v>
      </c>
      <c r="X37" s="85"/>
      <c r="Y37" s="86">
        <f t="shared" si="4"/>
        <v>-1166</v>
      </c>
      <c r="Z37" s="85"/>
      <c r="AA37" s="86">
        <f t="shared" si="5"/>
        <v>0</v>
      </c>
      <c r="AB37" s="85"/>
      <c r="AC37" s="86">
        <f t="shared" si="1"/>
        <v>-1166</v>
      </c>
      <c r="AD37" s="85"/>
      <c r="AE37" s="86">
        <f t="shared" si="2"/>
        <v>-1166</v>
      </c>
      <c r="AF37" s="83"/>
      <c r="AG37" s="90">
        <f t="shared" si="6"/>
        <v>-1.3172759727054995E-2</v>
      </c>
      <c r="AH37" s="83"/>
      <c r="AI37" s="91"/>
      <c r="AJ37" s="83"/>
      <c r="AK37" s="91"/>
      <c r="AL37" s="83"/>
      <c r="AM37" s="90">
        <f t="shared" si="7"/>
        <v>-1.3172759727054995E-2</v>
      </c>
    </row>
    <row r="38" spans="1:39" s="92" customFormat="1" ht="11.25" customHeight="1" outlineLevel="1">
      <c r="A38" s="79"/>
      <c r="B38" s="80" t="s">
        <v>96</v>
      </c>
      <c r="C38" s="81" t="s">
        <v>97</v>
      </c>
      <c r="D38" s="66"/>
      <c r="E38" s="93" t="s">
        <v>98</v>
      </c>
      <c r="F38" s="45" t="s">
        <v>97</v>
      </c>
      <c r="G38" s="46" t="s">
        <v>96</v>
      </c>
      <c r="H38" s="83"/>
      <c r="I38" s="84">
        <f>VLOOKUP(C38,'[13]AGGREGATO '!$C$5:$ES$287,141,0)</f>
        <v>4715</v>
      </c>
      <c r="J38" s="85"/>
      <c r="K38" s="86">
        <f>VLOOKUP(C38,'[13]AGGREGATO '!$C$5:$FA$287,149,0)</f>
        <v>0</v>
      </c>
      <c r="L38" s="85"/>
      <c r="M38" s="86">
        <f>VLOOKUP(C38,'[13]AGGREGATO '!$C$5:$FI$287,157,0)</f>
        <v>0</v>
      </c>
      <c r="N38" s="85"/>
      <c r="O38" s="86">
        <f t="shared" si="3"/>
        <v>4715</v>
      </c>
      <c r="P38" s="85"/>
      <c r="Q38" s="84">
        <f>VLOOKUP(C38,'[13]AGGREGATO '!$C$5:$ES$287,143,0)</f>
        <v>4411</v>
      </c>
      <c r="R38" s="85"/>
      <c r="S38" s="86">
        <f>VLOOKUP(C38,'[13]AGGREGATO '!$C$5:$EW$287,151,0)</f>
        <v>0</v>
      </c>
      <c r="T38" s="85"/>
      <c r="U38" s="86">
        <v>0</v>
      </c>
      <c r="V38" s="85"/>
      <c r="W38" s="198">
        <f t="shared" si="0"/>
        <v>4411</v>
      </c>
      <c r="X38" s="85"/>
      <c r="Y38" s="86">
        <f t="shared" si="4"/>
        <v>304</v>
      </c>
      <c r="Z38" s="85"/>
      <c r="AA38" s="86">
        <f t="shared" si="5"/>
        <v>0</v>
      </c>
      <c r="AB38" s="85"/>
      <c r="AC38" s="86">
        <f t="shared" si="1"/>
        <v>304</v>
      </c>
      <c r="AD38" s="85"/>
      <c r="AE38" s="86">
        <f t="shared" si="2"/>
        <v>304</v>
      </c>
      <c r="AF38" s="83"/>
      <c r="AG38" s="90">
        <f t="shared" si="6"/>
        <v>6.8918612559510317E-2</v>
      </c>
      <c r="AH38" s="83"/>
      <c r="AI38" s="91"/>
      <c r="AJ38" s="83"/>
      <c r="AK38" s="91"/>
      <c r="AL38" s="83"/>
      <c r="AM38" s="90">
        <f t="shared" si="7"/>
        <v>6.8918612559510317E-2</v>
      </c>
    </row>
    <row r="39" spans="1:39" s="92" customFormat="1" ht="11.25" customHeight="1" outlineLevel="2">
      <c r="A39" s="79"/>
      <c r="B39" s="80" t="s">
        <v>99</v>
      </c>
      <c r="C39" s="81" t="s">
        <v>100</v>
      </c>
      <c r="D39" s="80"/>
      <c r="E39" s="100" t="s">
        <v>101</v>
      </c>
      <c r="F39" s="45" t="s">
        <v>100</v>
      </c>
      <c r="G39" s="46" t="s">
        <v>99</v>
      </c>
      <c r="H39" s="83"/>
      <c r="I39" s="84">
        <f>VLOOKUP(C39,'[13]AGGREGATO '!$C$5:$ES$287,141,0)</f>
        <v>6846</v>
      </c>
      <c r="J39" s="85"/>
      <c r="K39" s="86">
        <f>VLOOKUP(C39,'[13]AGGREGATO '!$C$5:$FA$287,149,0)</f>
        <v>0</v>
      </c>
      <c r="L39" s="85"/>
      <c r="M39" s="86">
        <f>VLOOKUP(C39,'[13]AGGREGATO '!$C$5:$FI$287,157,0)</f>
        <v>0</v>
      </c>
      <c r="N39" s="85"/>
      <c r="O39" s="86">
        <f t="shared" si="3"/>
        <v>6846</v>
      </c>
      <c r="P39" s="85"/>
      <c r="Q39" s="84">
        <f>VLOOKUP(C39,'[13]AGGREGATO '!$C$5:$ES$287,143,0)</f>
        <v>6359</v>
      </c>
      <c r="R39" s="85"/>
      <c r="S39" s="86">
        <f>VLOOKUP(C39,'[13]AGGREGATO '!$C$5:$EW$287,151,0)</f>
        <v>0</v>
      </c>
      <c r="T39" s="85"/>
      <c r="U39" s="86">
        <v>0</v>
      </c>
      <c r="V39" s="85"/>
      <c r="W39" s="198">
        <f t="shared" si="0"/>
        <v>6359</v>
      </c>
      <c r="X39" s="85"/>
      <c r="Y39" s="86">
        <f t="shared" si="4"/>
        <v>487</v>
      </c>
      <c r="Z39" s="85"/>
      <c r="AA39" s="86">
        <f t="shared" si="5"/>
        <v>0</v>
      </c>
      <c r="AB39" s="85"/>
      <c r="AC39" s="86">
        <f t="shared" si="1"/>
        <v>487</v>
      </c>
      <c r="AD39" s="85"/>
      <c r="AE39" s="86">
        <f t="shared" si="2"/>
        <v>487</v>
      </c>
      <c r="AF39" s="83"/>
      <c r="AG39" s="90">
        <f t="shared" si="6"/>
        <v>7.6584368611416889E-2</v>
      </c>
      <c r="AH39" s="83"/>
      <c r="AI39" s="91"/>
      <c r="AJ39" s="83"/>
      <c r="AK39" s="91"/>
      <c r="AL39" s="83"/>
      <c r="AM39" s="90">
        <f t="shared" si="7"/>
        <v>7.6584368611416889E-2</v>
      </c>
    </row>
    <row r="40" spans="1:39" s="92" customFormat="1" ht="11.25" customHeight="1" outlineLevel="2">
      <c r="A40" s="79"/>
      <c r="B40" s="80" t="s">
        <v>102</v>
      </c>
      <c r="C40" s="81" t="s">
        <v>103</v>
      </c>
      <c r="D40" s="80"/>
      <c r="E40" s="100" t="s">
        <v>104</v>
      </c>
      <c r="F40" s="45" t="s">
        <v>103</v>
      </c>
      <c r="G40" s="46" t="s">
        <v>102</v>
      </c>
      <c r="H40" s="83"/>
      <c r="I40" s="84">
        <f>VLOOKUP(C40,'[13]AGGREGATO '!$C$5:$ES$287,141,0)</f>
        <v>-2131</v>
      </c>
      <c r="J40" s="85"/>
      <c r="K40" s="86">
        <f>VLOOKUP(C40,'[13]AGGREGATO '!$C$5:$FA$287,149,0)</f>
        <v>0</v>
      </c>
      <c r="L40" s="85"/>
      <c r="M40" s="86">
        <f>VLOOKUP(C40,'[13]AGGREGATO '!$C$5:$FI$287,157,0)</f>
        <v>0</v>
      </c>
      <c r="N40" s="85"/>
      <c r="O40" s="86">
        <f t="shared" si="3"/>
        <v>-2131</v>
      </c>
      <c r="P40" s="85"/>
      <c r="Q40" s="84">
        <f>VLOOKUP(C40,'[13]AGGREGATO '!$C$5:$ES$287,143,0)</f>
        <v>-1948</v>
      </c>
      <c r="R40" s="85"/>
      <c r="S40" s="86">
        <f>VLOOKUP(C40,'[13]AGGREGATO '!$C$5:$EW$287,151,0)</f>
        <v>0</v>
      </c>
      <c r="T40" s="85"/>
      <c r="U40" s="86">
        <v>0</v>
      </c>
      <c r="V40" s="85"/>
      <c r="W40" s="198">
        <f t="shared" si="0"/>
        <v>-1948</v>
      </c>
      <c r="X40" s="85"/>
      <c r="Y40" s="86">
        <f t="shared" si="4"/>
        <v>-183</v>
      </c>
      <c r="Z40" s="85"/>
      <c r="AA40" s="86">
        <f t="shared" si="5"/>
        <v>0</v>
      </c>
      <c r="AB40" s="85"/>
      <c r="AC40" s="86">
        <f t="shared" si="1"/>
        <v>-183</v>
      </c>
      <c r="AD40" s="85"/>
      <c r="AE40" s="86">
        <f t="shared" si="2"/>
        <v>-183</v>
      </c>
      <c r="AF40" s="83"/>
      <c r="AG40" s="90">
        <f t="shared" si="6"/>
        <v>9.394250513347023E-2</v>
      </c>
      <c r="AH40" s="83"/>
      <c r="AI40" s="91"/>
      <c r="AJ40" s="83"/>
      <c r="AK40" s="91"/>
      <c r="AL40" s="83"/>
      <c r="AM40" s="90">
        <f t="shared" si="7"/>
        <v>9.394250513347023E-2</v>
      </c>
    </row>
    <row r="41" spans="1:39" s="92" customFormat="1" ht="11.25" customHeight="1" outlineLevel="1">
      <c r="A41" s="79"/>
      <c r="B41" s="80" t="s">
        <v>105</v>
      </c>
      <c r="C41" s="81" t="s">
        <v>106</v>
      </c>
      <c r="D41" s="66"/>
      <c r="E41" s="93" t="s">
        <v>107</v>
      </c>
      <c r="F41" s="45" t="s">
        <v>106</v>
      </c>
      <c r="G41" s="46" t="s">
        <v>105</v>
      </c>
      <c r="H41" s="83"/>
      <c r="I41" s="84">
        <f>VLOOKUP(C41,'[13]AGGREGATO '!$C$5:$ES$287,141,0)</f>
        <v>82635</v>
      </c>
      <c r="J41" s="85"/>
      <c r="K41" s="86">
        <f>VLOOKUP(C41,'[13]AGGREGATO '!$C$5:$FA$287,149,0)</f>
        <v>0</v>
      </c>
      <c r="L41" s="85"/>
      <c r="M41" s="86">
        <f>VLOOKUP(C41,'[13]AGGREGATO '!$C$5:$FI$287,157,0)</f>
        <v>0</v>
      </c>
      <c r="N41" s="85"/>
      <c r="O41" s="86">
        <f t="shared" si="3"/>
        <v>82635</v>
      </c>
      <c r="P41" s="85"/>
      <c r="Q41" s="84">
        <f>VLOOKUP(C41,'[13]AGGREGATO '!$C$5:$ES$287,143,0)</f>
        <v>84105</v>
      </c>
      <c r="R41" s="85"/>
      <c r="S41" s="86">
        <f>VLOOKUP(C41,'[13]AGGREGATO '!$C$5:$EW$287,151,0)</f>
        <v>0</v>
      </c>
      <c r="T41" s="85"/>
      <c r="U41" s="86">
        <v>0</v>
      </c>
      <c r="V41" s="85"/>
      <c r="W41" s="198">
        <f t="shared" si="0"/>
        <v>84105</v>
      </c>
      <c r="X41" s="85"/>
      <c r="Y41" s="86">
        <f t="shared" si="4"/>
        <v>-1470</v>
      </c>
      <c r="Z41" s="85"/>
      <c r="AA41" s="86">
        <f t="shared" si="5"/>
        <v>0</v>
      </c>
      <c r="AB41" s="85"/>
      <c r="AC41" s="86">
        <f t="shared" si="1"/>
        <v>-1470</v>
      </c>
      <c r="AD41" s="85"/>
      <c r="AE41" s="86">
        <f t="shared" si="2"/>
        <v>-1470</v>
      </c>
      <c r="AF41" s="83"/>
      <c r="AG41" s="90">
        <f t="shared" si="6"/>
        <v>-1.7478152309612985E-2</v>
      </c>
      <c r="AH41" s="83"/>
      <c r="AI41" s="91"/>
      <c r="AJ41" s="83"/>
      <c r="AK41" s="91"/>
      <c r="AL41" s="83"/>
      <c r="AM41" s="90">
        <f t="shared" si="7"/>
        <v>-1.7478152309612985E-2</v>
      </c>
    </row>
    <row r="42" spans="1:39" s="92" customFormat="1" ht="11.25" customHeight="1" outlineLevel="2">
      <c r="A42" s="79"/>
      <c r="B42" s="80" t="s">
        <v>108</v>
      </c>
      <c r="C42" s="81" t="s">
        <v>109</v>
      </c>
      <c r="D42" s="80"/>
      <c r="E42" s="100" t="s">
        <v>110</v>
      </c>
      <c r="F42" s="45" t="s">
        <v>109</v>
      </c>
      <c r="G42" s="46" t="s">
        <v>108</v>
      </c>
      <c r="H42" s="83"/>
      <c r="I42" s="84">
        <f>VLOOKUP(C42,'[13]AGGREGATO '!$C$5:$ES$287,141,0)</f>
        <v>113922</v>
      </c>
      <c r="J42" s="85"/>
      <c r="K42" s="86">
        <f>VLOOKUP(C42,'[13]AGGREGATO '!$C$5:$FA$287,149,0)</f>
        <v>0</v>
      </c>
      <c r="L42" s="85"/>
      <c r="M42" s="86">
        <f>VLOOKUP(C42,'[13]AGGREGATO '!$C$5:$FI$287,157,0)</f>
        <v>0</v>
      </c>
      <c r="N42" s="85"/>
      <c r="O42" s="86">
        <f t="shared" si="3"/>
        <v>113922</v>
      </c>
      <c r="P42" s="85"/>
      <c r="Q42" s="84">
        <f>VLOOKUP(C42,'[13]AGGREGATO '!$C$5:$ES$287,143,0)</f>
        <v>112129</v>
      </c>
      <c r="R42" s="85"/>
      <c r="S42" s="86">
        <f>VLOOKUP(C42,'[13]AGGREGATO '!$C$5:$EW$287,151,0)</f>
        <v>0</v>
      </c>
      <c r="T42" s="85"/>
      <c r="U42" s="86">
        <v>0</v>
      </c>
      <c r="V42" s="85"/>
      <c r="W42" s="198">
        <f t="shared" si="0"/>
        <v>112129</v>
      </c>
      <c r="X42" s="85"/>
      <c r="Y42" s="86">
        <f t="shared" si="4"/>
        <v>1793</v>
      </c>
      <c r="Z42" s="85"/>
      <c r="AA42" s="86">
        <f t="shared" si="5"/>
        <v>0</v>
      </c>
      <c r="AB42" s="85"/>
      <c r="AC42" s="86">
        <f t="shared" si="1"/>
        <v>1793</v>
      </c>
      <c r="AD42" s="85"/>
      <c r="AE42" s="86">
        <f t="shared" si="2"/>
        <v>1793</v>
      </c>
      <c r="AF42" s="83"/>
      <c r="AG42" s="90">
        <f t="shared" si="6"/>
        <v>1.5990510929375985E-2</v>
      </c>
      <c r="AH42" s="83"/>
      <c r="AI42" s="91"/>
      <c r="AJ42" s="83"/>
      <c r="AK42" s="91"/>
      <c r="AL42" s="83"/>
      <c r="AM42" s="90">
        <f t="shared" si="7"/>
        <v>1.5990510929375985E-2</v>
      </c>
    </row>
    <row r="43" spans="1:39" s="92" customFormat="1" ht="11.25" customHeight="1" outlineLevel="2">
      <c r="A43" s="79"/>
      <c r="B43" s="80" t="s">
        <v>111</v>
      </c>
      <c r="C43" s="81" t="s">
        <v>112</v>
      </c>
      <c r="D43" s="80"/>
      <c r="E43" s="100" t="s">
        <v>113</v>
      </c>
      <c r="F43" s="45" t="s">
        <v>112</v>
      </c>
      <c r="G43" s="46" t="s">
        <v>111</v>
      </c>
      <c r="H43" s="83"/>
      <c r="I43" s="84">
        <f>VLOOKUP(C43,'[13]AGGREGATO '!$C$5:$ES$287,141,0)</f>
        <v>-31287</v>
      </c>
      <c r="J43" s="85"/>
      <c r="K43" s="86">
        <f>VLOOKUP(C43,'[13]AGGREGATO '!$C$5:$FA$287,149,0)</f>
        <v>0</v>
      </c>
      <c r="L43" s="85"/>
      <c r="M43" s="86">
        <f>VLOOKUP(C43,'[13]AGGREGATO '!$C$5:$FI$287,157,0)</f>
        <v>0</v>
      </c>
      <c r="N43" s="85"/>
      <c r="O43" s="86">
        <f t="shared" si="3"/>
        <v>-31287</v>
      </c>
      <c r="P43" s="85"/>
      <c r="Q43" s="84">
        <f>VLOOKUP(C43,'[13]AGGREGATO '!$C$5:$ES$287,143,0)</f>
        <v>-28024</v>
      </c>
      <c r="R43" s="85"/>
      <c r="S43" s="86">
        <f>VLOOKUP(C43,'[13]AGGREGATO '!$C$5:$EW$287,151,0)</f>
        <v>0</v>
      </c>
      <c r="T43" s="85"/>
      <c r="U43" s="86">
        <v>0</v>
      </c>
      <c r="V43" s="85"/>
      <c r="W43" s="198">
        <f t="shared" si="0"/>
        <v>-28024</v>
      </c>
      <c r="X43" s="85"/>
      <c r="Y43" s="86">
        <f t="shared" si="4"/>
        <v>-3263</v>
      </c>
      <c r="Z43" s="85"/>
      <c r="AA43" s="86">
        <f t="shared" si="5"/>
        <v>0</v>
      </c>
      <c r="AB43" s="85"/>
      <c r="AC43" s="86">
        <f t="shared" si="1"/>
        <v>-3263</v>
      </c>
      <c r="AD43" s="85"/>
      <c r="AE43" s="86">
        <f t="shared" si="2"/>
        <v>-3263</v>
      </c>
      <c r="AF43" s="83"/>
      <c r="AG43" s="90">
        <f t="shared" si="6"/>
        <v>0.11643591207536397</v>
      </c>
      <c r="AH43" s="83"/>
      <c r="AI43" s="91"/>
      <c r="AJ43" s="83"/>
      <c r="AK43" s="91"/>
      <c r="AL43" s="83"/>
      <c r="AM43" s="90">
        <f t="shared" si="7"/>
        <v>0.11643591207536397</v>
      </c>
    </row>
    <row r="44" spans="1:39" s="92" customFormat="1" ht="11.25" customHeight="1" outlineLevel="1">
      <c r="A44" s="79"/>
      <c r="B44" s="80" t="s">
        <v>114</v>
      </c>
      <c r="C44" s="81" t="s">
        <v>115</v>
      </c>
      <c r="D44" s="66"/>
      <c r="E44" s="82" t="s">
        <v>116</v>
      </c>
      <c r="F44" s="45" t="s">
        <v>115</v>
      </c>
      <c r="G44" s="46" t="s">
        <v>114</v>
      </c>
      <c r="H44" s="83"/>
      <c r="I44" s="84">
        <f>VLOOKUP(C44,'[13]AGGREGATO '!$C$5:$ES$287,141,0)</f>
        <v>1971</v>
      </c>
      <c r="J44" s="85"/>
      <c r="K44" s="86">
        <f>VLOOKUP(C44,'[13]AGGREGATO '!$C$5:$FA$287,149,0)</f>
        <v>0</v>
      </c>
      <c r="L44" s="85"/>
      <c r="M44" s="86">
        <f>VLOOKUP(C44,'[13]AGGREGATO '!$C$5:$FI$287,157,0)</f>
        <v>0</v>
      </c>
      <c r="N44" s="85"/>
      <c r="O44" s="86">
        <f t="shared" si="3"/>
        <v>1971</v>
      </c>
      <c r="P44" s="85"/>
      <c r="Q44" s="84">
        <f>VLOOKUP(C44,'[13]AGGREGATO '!$C$5:$ES$287,143,0)</f>
        <v>972</v>
      </c>
      <c r="R44" s="85"/>
      <c r="S44" s="86">
        <f>VLOOKUP(C44,'[13]AGGREGATO '!$C$5:$EW$287,151,0)</f>
        <v>0</v>
      </c>
      <c r="T44" s="85"/>
      <c r="U44" s="86">
        <v>0</v>
      </c>
      <c r="V44" s="85"/>
      <c r="W44" s="198">
        <f t="shared" si="0"/>
        <v>972</v>
      </c>
      <c r="X44" s="85"/>
      <c r="Y44" s="86">
        <f t="shared" si="4"/>
        <v>999</v>
      </c>
      <c r="Z44" s="85"/>
      <c r="AA44" s="86">
        <f t="shared" si="5"/>
        <v>0</v>
      </c>
      <c r="AB44" s="85"/>
      <c r="AC44" s="86">
        <f t="shared" si="1"/>
        <v>999</v>
      </c>
      <c r="AD44" s="85"/>
      <c r="AE44" s="86">
        <f t="shared" si="2"/>
        <v>999</v>
      </c>
      <c r="AF44" s="83"/>
      <c r="AG44" s="90">
        <f t="shared" si="6"/>
        <v>1.0277777777777777</v>
      </c>
      <c r="AH44" s="83"/>
      <c r="AI44" s="91"/>
      <c r="AJ44" s="83"/>
      <c r="AK44" s="91"/>
      <c r="AL44" s="83"/>
      <c r="AM44" s="90">
        <f t="shared" si="7"/>
        <v>1.0277777777777777</v>
      </c>
    </row>
    <row r="45" spans="1:39" s="92" customFormat="1" ht="11.25" customHeight="1">
      <c r="A45" s="79"/>
      <c r="B45" s="80" t="s">
        <v>117</v>
      </c>
      <c r="C45" s="81" t="s">
        <v>118</v>
      </c>
      <c r="D45" s="80"/>
      <c r="E45" s="93" t="s">
        <v>119</v>
      </c>
      <c r="F45" s="45" t="s">
        <v>118</v>
      </c>
      <c r="G45" s="46" t="s">
        <v>117</v>
      </c>
      <c r="H45" s="83"/>
      <c r="I45" s="84">
        <f>VLOOKUP(C45,'[13]AGGREGATO '!$C$5:$ES$287,141,0)</f>
        <v>7321</v>
      </c>
      <c r="J45" s="85"/>
      <c r="K45" s="86">
        <f>VLOOKUP(C45,'[13]AGGREGATO '!$C$5:$FA$287,149,0)</f>
        <v>0</v>
      </c>
      <c r="L45" s="85"/>
      <c r="M45" s="86">
        <f>VLOOKUP(C45,'[13]AGGREGATO '!$C$5:$FI$287,157,0)</f>
        <v>0</v>
      </c>
      <c r="N45" s="85"/>
      <c r="O45" s="86">
        <f t="shared" si="3"/>
        <v>7321</v>
      </c>
      <c r="P45" s="85"/>
      <c r="Q45" s="84">
        <f>VLOOKUP(C45,'[13]AGGREGATO '!$C$5:$ES$287,143,0)</f>
        <v>6271</v>
      </c>
      <c r="R45" s="85"/>
      <c r="S45" s="86">
        <f>VLOOKUP(C45,'[13]AGGREGATO '!$C$5:$EW$287,151,0)</f>
        <v>0</v>
      </c>
      <c r="T45" s="85"/>
      <c r="U45" s="86">
        <v>0</v>
      </c>
      <c r="V45" s="85"/>
      <c r="W45" s="198">
        <f t="shared" si="0"/>
        <v>6271</v>
      </c>
      <c r="X45" s="85"/>
      <c r="Y45" s="86">
        <f t="shared" si="4"/>
        <v>1050</v>
      </c>
      <c r="Z45" s="85"/>
      <c r="AA45" s="86">
        <f t="shared" si="5"/>
        <v>0</v>
      </c>
      <c r="AB45" s="85"/>
      <c r="AC45" s="86">
        <f t="shared" si="1"/>
        <v>1050</v>
      </c>
      <c r="AD45" s="85"/>
      <c r="AE45" s="86">
        <f t="shared" si="2"/>
        <v>1050</v>
      </c>
      <c r="AF45" s="83"/>
      <c r="AG45" s="90">
        <f t="shared" si="6"/>
        <v>0.16743741030138734</v>
      </c>
      <c r="AH45" s="83"/>
      <c r="AI45" s="91"/>
      <c r="AJ45" s="83"/>
      <c r="AK45" s="91"/>
      <c r="AL45" s="83"/>
      <c r="AM45" s="90">
        <f t="shared" si="7"/>
        <v>0.16743741030138734</v>
      </c>
    </row>
    <row r="46" spans="1:39" s="92" customFormat="1" ht="11.25" customHeight="1" outlineLevel="1">
      <c r="A46" s="79"/>
      <c r="B46" s="80" t="s">
        <v>120</v>
      </c>
      <c r="C46" s="81" t="s">
        <v>121</v>
      </c>
      <c r="D46" s="66"/>
      <c r="E46" s="93" t="s">
        <v>122</v>
      </c>
      <c r="F46" s="45" t="s">
        <v>121</v>
      </c>
      <c r="G46" s="46" t="s">
        <v>120</v>
      </c>
      <c r="H46" s="83"/>
      <c r="I46" s="84">
        <f>VLOOKUP(C46,'[13]AGGREGATO '!$C$5:$ES$287,141,0)</f>
        <v>-5350</v>
      </c>
      <c r="J46" s="85"/>
      <c r="K46" s="86">
        <f>VLOOKUP(C46,'[13]AGGREGATO '!$C$5:$FA$287,149,0)</f>
        <v>0</v>
      </c>
      <c r="L46" s="85"/>
      <c r="M46" s="86">
        <f>VLOOKUP(C46,'[13]AGGREGATO '!$C$5:$FI$287,157,0)</f>
        <v>0</v>
      </c>
      <c r="N46" s="85"/>
      <c r="O46" s="86">
        <f t="shared" si="3"/>
        <v>-5350</v>
      </c>
      <c r="P46" s="85"/>
      <c r="Q46" s="84">
        <f>VLOOKUP(C46,'[13]AGGREGATO '!$C$5:$ES$287,143,0)</f>
        <v>-5299</v>
      </c>
      <c r="R46" s="85"/>
      <c r="S46" s="86">
        <f>VLOOKUP(C46,'[13]AGGREGATO '!$C$5:$EW$287,151,0)</f>
        <v>0</v>
      </c>
      <c r="T46" s="85"/>
      <c r="U46" s="86">
        <v>0</v>
      </c>
      <c r="V46" s="85"/>
      <c r="W46" s="198">
        <f t="shared" si="0"/>
        <v>-5299</v>
      </c>
      <c r="X46" s="85"/>
      <c r="Y46" s="86">
        <f t="shared" si="4"/>
        <v>-51</v>
      </c>
      <c r="Z46" s="85"/>
      <c r="AA46" s="86">
        <f t="shared" si="5"/>
        <v>0</v>
      </c>
      <c r="AB46" s="85"/>
      <c r="AC46" s="86">
        <f t="shared" si="1"/>
        <v>-51</v>
      </c>
      <c r="AD46" s="85"/>
      <c r="AE46" s="86">
        <f t="shared" si="2"/>
        <v>-51</v>
      </c>
      <c r="AF46" s="83"/>
      <c r="AG46" s="90">
        <f t="shared" si="6"/>
        <v>9.6244574448009056E-3</v>
      </c>
      <c r="AH46" s="83"/>
      <c r="AI46" s="91"/>
      <c r="AJ46" s="83"/>
      <c r="AK46" s="91"/>
      <c r="AL46" s="83"/>
      <c r="AM46" s="90">
        <f t="shared" si="7"/>
        <v>9.6244574448009056E-3</v>
      </c>
    </row>
    <row r="47" spans="1:39" s="92" customFormat="1" ht="11.25" customHeight="1" outlineLevel="1">
      <c r="A47" s="79"/>
      <c r="B47" s="80" t="s">
        <v>123</v>
      </c>
      <c r="C47" s="81" t="s">
        <v>124</v>
      </c>
      <c r="D47" s="80"/>
      <c r="E47" s="82" t="s">
        <v>125</v>
      </c>
      <c r="F47" s="45" t="s">
        <v>124</v>
      </c>
      <c r="G47" s="46" t="s">
        <v>123</v>
      </c>
      <c r="H47" s="83"/>
      <c r="I47" s="84">
        <f>VLOOKUP(C47,'[13]AGGREGATO '!$C$5:$ES$287,141,0)</f>
        <v>7376</v>
      </c>
      <c r="J47" s="85"/>
      <c r="K47" s="86">
        <f>VLOOKUP(C47,'[13]AGGREGATO '!$C$5:$FA$287,149,0)</f>
        <v>0</v>
      </c>
      <c r="L47" s="85"/>
      <c r="M47" s="86">
        <f>VLOOKUP(C47,'[13]AGGREGATO '!$C$5:$FI$287,157,0)</f>
        <v>0</v>
      </c>
      <c r="N47" s="85"/>
      <c r="O47" s="86">
        <f t="shared" si="3"/>
        <v>7376</v>
      </c>
      <c r="P47" s="85"/>
      <c r="Q47" s="84">
        <f>VLOOKUP(C47,'[13]AGGREGATO '!$C$5:$ES$287,143,0)</f>
        <v>13334</v>
      </c>
      <c r="R47" s="85"/>
      <c r="S47" s="86">
        <f>VLOOKUP(C47,'[13]AGGREGATO '!$C$5:$EW$287,151,0)</f>
        <v>0</v>
      </c>
      <c r="T47" s="85"/>
      <c r="U47" s="86">
        <v>0</v>
      </c>
      <c r="V47" s="85"/>
      <c r="W47" s="198">
        <f t="shared" si="0"/>
        <v>13334</v>
      </c>
      <c r="X47" s="85"/>
      <c r="Y47" s="86">
        <f t="shared" si="4"/>
        <v>-5958</v>
      </c>
      <c r="Z47" s="85"/>
      <c r="AA47" s="86">
        <f t="shared" si="5"/>
        <v>0</v>
      </c>
      <c r="AB47" s="85"/>
      <c r="AC47" s="86">
        <f t="shared" si="1"/>
        <v>-5958</v>
      </c>
      <c r="AD47" s="85"/>
      <c r="AE47" s="86">
        <f t="shared" si="2"/>
        <v>-5958</v>
      </c>
      <c r="AF47" s="83"/>
      <c r="AG47" s="90">
        <f t="shared" si="6"/>
        <v>-0.44682765861706913</v>
      </c>
      <c r="AH47" s="83"/>
      <c r="AI47" s="91"/>
      <c r="AJ47" s="83"/>
      <c r="AK47" s="91"/>
      <c r="AL47" s="83"/>
      <c r="AM47" s="90">
        <f t="shared" si="7"/>
        <v>-0.44682765861706913</v>
      </c>
    </row>
    <row r="48" spans="1:39" s="92" customFormat="1" ht="11.25" customHeight="1" outlineLevel="1">
      <c r="A48" s="79"/>
      <c r="B48" s="80" t="s">
        <v>126</v>
      </c>
      <c r="C48" s="81" t="s">
        <v>127</v>
      </c>
      <c r="D48" s="80"/>
      <c r="E48" s="93" t="s">
        <v>128</v>
      </c>
      <c r="F48" s="45" t="s">
        <v>127</v>
      </c>
      <c r="G48" s="46" t="s">
        <v>126</v>
      </c>
      <c r="H48" s="83"/>
      <c r="I48" s="84">
        <f>VLOOKUP(C48,'[13]AGGREGATO '!$C$5:$ES$287,141,0)</f>
        <v>69764</v>
      </c>
      <c r="J48" s="85"/>
      <c r="K48" s="86">
        <f>VLOOKUP(C48,'[13]AGGREGATO '!$C$5:$FA$287,149,0)</f>
        <v>0</v>
      </c>
      <c r="L48" s="85"/>
      <c r="M48" s="86">
        <f>VLOOKUP(C48,'[13]AGGREGATO '!$C$5:$FI$287,157,0)</f>
        <v>0</v>
      </c>
      <c r="N48" s="85"/>
      <c r="O48" s="86">
        <f t="shared" si="3"/>
        <v>69764</v>
      </c>
      <c r="P48" s="85"/>
      <c r="Q48" s="84">
        <f>VLOOKUP(C48,'[13]AGGREGATO '!$C$5:$ES$287,143,0)</f>
        <v>65709</v>
      </c>
      <c r="R48" s="85"/>
      <c r="S48" s="86">
        <f>VLOOKUP(C48,'[13]AGGREGATO '!$C$5:$EW$287,151,0)</f>
        <v>0</v>
      </c>
      <c r="T48" s="85"/>
      <c r="U48" s="86">
        <v>0</v>
      </c>
      <c r="V48" s="85"/>
      <c r="W48" s="198">
        <f t="shared" si="0"/>
        <v>65709</v>
      </c>
      <c r="X48" s="85"/>
      <c r="Y48" s="86">
        <f t="shared" si="4"/>
        <v>4055</v>
      </c>
      <c r="Z48" s="85"/>
      <c r="AA48" s="86">
        <f t="shared" si="5"/>
        <v>0</v>
      </c>
      <c r="AB48" s="85"/>
      <c r="AC48" s="86">
        <f t="shared" si="1"/>
        <v>4055</v>
      </c>
      <c r="AD48" s="85"/>
      <c r="AE48" s="86">
        <f t="shared" si="2"/>
        <v>4055</v>
      </c>
      <c r="AF48" s="83"/>
      <c r="AG48" s="90">
        <f t="shared" si="6"/>
        <v>6.1711485489050207E-2</v>
      </c>
      <c r="AH48" s="83"/>
      <c r="AI48" s="91"/>
      <c r="AJ48" s="83"/>
      <c r="AK48" s="91"/>
      <c r="AL48" s="83"/>
      <c r="AM48" s="90">
        <f t="shared" si="7"/>
        <v>6.1711485489050207E-2</v>
      </c>
    </row>
    <row r="49" spans="1:39" s="92" customFormat="1" ht="11.25" customHeight="1" outlineLevel="1" collapsed="1">
      <c r="A49" s="79"/>
      <c r="B49" s="80" t="s">
        <v>129</v>
      </c>
      <c r="C49" s="81" t="s">
        <v>130</v>
      </c>
      <c r="D49" s="80"/>
      <c r="E49" s="93" t="s">
        <v>131</v>
      </c>
      <c r="F49" s="45" t="s">
        <v>130</v>
      </c>
      <c r="G49" s="46" t="s">
        <v>129</v>
      </c>
      <c r="H49" s="83"/>
      <c r="I49" s="84">
        <f>VLOOKUP(C49,'[13]AGGREGATO '!$C$5:$ES$287,141,0)</f>
        <v>-62388</v>
      </c>
      <c r="J49" s="85"/>
      <c r="K49" s="86">
        <f>VLOOKUP(C49,'[13]AGGREGATO '!$C$5:$FA$287,149,0)</f>
        <v>0</v>
      </c>
      <c r="L49" s="85"/>
      <c r="M49" s="86">
        <f>VLOOKUP(C49,'[13]AGGREGATO '!$C$5:$FI$287,157,0)</f>
        <v>0</v>
      </c>
      <c r="N49" s="85"/>
      <c r="O49" s="86">
        <f t="shared" si="3"/>
        <v>-62388</v>
      </c>
      <c r="P49" s="85"/>
      <c r="Q49" s="84">
        <f>VLOOKUP(C49,'[13]AGGREGATO '!$C$5:$ES$287,143,0)</f>
        <v>-52375</v>
      </c>
      <c r="R49" s="85"/>
      <c r="S49" s="86">
        <f>VLOOKUP(C49,'[13]AGGREGATO '!$C$5:$EW$287,151,0)</f>
        <v>0</v>
      </c>
      <c r="T49" s="85"/>
      <c r="U49" s="86">
        <v>0</v>
      </c>
      <c r="V49" s="85"/>
      <c r="W49" s="198">
        <f t="shared" si="0"/>
        <v>-52375</v>
      </c>
      <c r="X49" s="85"/>
      <c r="Y49" s="86">
        <f t="shared" si="4"/>
        <v>-10013</v>
      </c>
      <c r="Z49" s="85"/>
      <c r="AA49" s="86">
        <f t="shared" si="5"/>
        <v>0</v>
      </c>
      <c r="AB49" s="85"/>
      <c r="AC49" s="86">
        <f t="shared" si="1"/>
        <v>-10013</v>
      </c>
      <c r="AD49" s="85"/>
      <c r="AE49" s="86">
        <f t="shared" si="2"/>
        <v>-10013</v>
      </c>
      <c r="AF49" s="83"/>
      <c r="AG49" s="90">
        <f t="shared" si="6"/>
        <v>0.19117899761336515</v>
      </c>
      <c r="AH49" s="83"/>
      <c r="AI49" s="91"/>
      <c r="AJ49" s="83"/>
      <c r="AK49" s="91"/>
      <c r="AL49" s="83"/>
      <c r="AM49" s="90">
        <f t="shared" si="7"/>
        <v>0.19117899761336515</v>
      </c>
    </row>
    <row r="50" spans="1:39" s="92" customFormat="1" ht="11.25" customHeight="1" outlineLevel="1">
      <c r="A50" s="79"/>
      <c r="B50" s="80" t="s">
        <v>132</v>
      </c>
      <c r="C50" s="81" t="s">
        <v>133</v>
      </c>
      <c r="D50" s="80"/>
      <c r="E50" s="82" t="s">
        <v>134</v>
      </c>
      <c r="F50" s="45" t="s">
        <v>133</v>
      </c>
      <c r="G50" s="46" t="s">
        <v>132</v>
      </c>
      <c r="H50" s="83"/>
      <c r="I50" s="84">
        <f>VLOOKUP(C50,'[13]AGGREGATO '!$C$5:$ES$287,141,0)</f>
        <v>1179</v>
      </c>
      <c r="J50" s="85"/>
      <c r="K50" s="86">
        <f>VLOOKUP(C50,'[13]AGGREGATO '!$C$5:$FA$287,149,0)</f>
        <v>0</v>
      </c>
      <c r="L50" s="85"/>
      <c r="M50" s="86">
        <f>VLOOKUP(C50,'[13]AGGREGATO '!$C$5:$FI$287,157,0)</f>
        <v>0</v>
      </c>
      <c r="N50" s="85"/>
      <c r="O50" s="86">
        <f t="shared" si="3"/>
        <v>1179</v>
      </c>
      <c r="P50" s="85"/>
      <c r="Q50" s="84">
        <f>VLOOKUP(C50,'[13]AGGREGATO '!$C$5:$ES$287,143,0)</f>
        <v>1367</v>
      </c>
      <c r="R50" s="85"/>
      <c r="S50" s="86">
        <f>VLOOKUP(C50,'[13]AGGREGATO '!$C$5:$EW$287,151,0)</f>
        <v>0</v>
      </c>
      <c r="T50" s="85"/>
      <c r="U50" s="86">
        <v>0</v>
      </c>
      <c r="V50" s="85"/>
      <c r="W50" s="198">
        <f t="shared" si="0"/>
        <v>1367</v>
      </c>
      <c r="X50" s="85"/>
      <c r="Y50" s="86">
        <f t="shared" si="4"/>
        <v>-188</v>
      </c>
      <c r="Z50" s="85"/>
      <c r="AA50" s="86">
        <f t="shared" si="5"/>
        <v>0</v>
      </c>
      <c r="AB50" s="85"/>
      <c r="AC50" s="86">
        <f t="shared" si="1"/>
        <v>-188</v>
      </c>
      <c r="AD50" s="85"/>
      <c r="AE50" s="86">
        <f t="shared" si="2"/>
        <v>-188</v>
      </c>
      <c r="AF50" s="83"/>
      <c r="AG50" s="90">
        <f t="shared" si="6"/>
        <v>-0.13752743233357717</v>
      </c>
      <c r="AH50" s="83"/>
      <c r="AI50" s="91"/>
      <c r="AJ50" s="83"/>
      <c r="AK50" s="91"/>
      <c r="AL50" s="83"/>
      <c r="AM50" s="90">
        <f t="shared" si="7"/>
        <v>-0.13752743233357717</v>
      </c>
    </row>
    <row r="51" spans="1:39" s="92" customFormat="1" ht="11.25" customHeight="1" outlineLevel="1">
      <c r="A51" s="79"/>
      <c r="B51" s="80" t="s">
        <v>135</v>
      </c>
      <c r="C51" s="81" t="s">
        <v>136</v>
      </c>
      <c r="D51" s="66"/>
      <c r="E51" s="93" t="s">
        <v>137</v>
      </c>
      <c r="F51" s="45" t="s">
        <v>136</v>
      </c>
      <c r="G51" s="46" t="s">
        <v>135</v>
      </c>
      <c r="H51" s="83"/>
      <c r="I51" s="84">
        <f>VLOOKUP(C51,'[13]AGGREGATO '!$C$5:$ES$287,141,0)</f>
        <v>6996</v>
      </c>
      <c r="J51" s="85"/>
      <c r="K51" s="86">
        <f>VLOOKUP(C51,'[13]AGGREGATO '!$C$5:$FA$287,149,0)</f>
        <v>0</v>
      </c>
      <c r="L51" s="85"/>
      <c r="M51" s="86">
        <f>VLOOKUP(C51,'[13]AGGREGATO '!$C$5:$FI$287,157,0)</f>
        <v>0</v>
      </c>
      <c r="N51" s="85"/>
      <c r="O51" s="86">
        <f t="shared" si="3"/>
        <v>6996</v>
      </c>
      <c r="P51" s="85"/>
      <c r="Q51" s="84">
        <f>VLOOKUP(C51,'[13]AGGREGATO '!$C$5:$ES$287,143,0)</f>
        <v>6739</v>
      </c>
      <c r="R51" s="85"/>
      <c r="S51" s="86">
        <f>VLOOKUP(C51,'[13]AGGREGATO '!$C$5:$EW$287,151,0)</f>
        <v>0</v>
      </c>
      <c r="T51" s="85"/>
      <c r="U51" s="86">
        <v>0</v>
      </c>
      <c r="V51" s="85"/>
      <c r="W51" s="198">
        <f t="shared" si="0"/>
        <v>6739</v>
      </c>
      <c r="X51" s="85"/>
      <c r="Y51" s="86">
        <f t="shared" si="4"/>
        <v>257</v>
      </c>
      <c r="Z51" s="85"/>
      <c r="AA51" s="86">
        <f t="shared" si="5"/>
        <v>0</v>
      </c>
      <c r="AB51" s="85"/>
      <c r="AC51" s="86">
        <f t="shared" si="1"/>
        <v>257</v>
      </c>
      <c r="AD51" s="85"/>
      <c r="AE51" s="86">
        <f t="shared" si="2"/>
        <v>257</v>
      </c>
      <c r="AF51" s="83"/>
      <c r="AG51" s="90">
        <f t="shared" si="6"/>
        <v>3.8136221991393382E-2</v>
      </c>
      <c r="AH51" s="83"/>
      <c r="AI51" s="91"/>
      <c r="AJ51" s="83"/>
      <c r="AK51" s="91"/>
      <c r="AL51" s="83"/>
      <c r="AM51" s="90">
        <f t="shared" si="7"/>
        <v>3.8136221991393382E-2</v>
      </c>
    </row>
    <row r="52" spans="1:39" s="92" customFormat="1" ht="11.25" customHeight="1" outlineLevel="1">
      <c r="A52" s="79"/>
      <c r="B52" s="80" t="s">
        <v>138</v>
      </c>
      <c r="C52" s="81" t="s">
        <v>139</v>
      </c>
      <c r="D52" s="66"/>
      <c r="E52" s="93" t="s">
        <v>140</v>
      </c>
      <c r="F52" s="45" t="s">
        <v>139</v>
      </c>
      <c r="G52" s="46" t="s">
        <v>138</v>
      </c>
      <c r="H52" s="83"/>
      <c r="I52" s="84">
        <f>VLOOKUP(C52,'[13]AGGREGATO '!$C$5:$ES$287,141,0)</f>
        <v>-5817</v>
      </c>
      <c r="J52" s="85"/>
      <c r="K52" s="86">
        <f>VLOOKUP(C52,'[13]AGGREGATO '!$C$5:$FA$287,149,0)</f>
        <v>0</v>
      </c>
      <c r="L52" s="85"/>
      <c r="M52" s="86">
        <f>VLOOKUP(C52,'[13]AGGREGATO '!$C$5:$FI$287,157,0)</f>
        <v>0</v>
      </c>
      <c r="N52" s="85"/>
      <c r="O52" s="86">
        <f t="shared" si="3"/>
        <v>-5817</v>
      </c>
      <c r="P52" s="85"/>
      <c r="Q52" s="84">
        <f>VLOOKUP(C52,'[13]AGGREGATO '!$C$5:$ES$287,143,0)</f>
        <v>-5372</v>
      </c>
      <c r="R52" s="85"/>
      <c r="S52" s="86">
        <f>VLOOKUP(C52,'[13]AGGREGATO '!$C$5:$EW$287,151,0)</f>
        <v>0</v>
      </c>
      <c r="T52" s="85"/>
      <c r="U52" s="86">
        <v>0</v>
      </c>
      <c r="V52" s="85"/>
      <c r="W52" s="198">
        <f t="shared" si="0"/>
        <v>-5372</v>
      </c>
      <c r="X52" s="85"/>
      <c r="Y52" s="86">
        <f t="shared" si="4"/>
        <v>-445</v>
      </c>
      <c r="Z52" s="85"/>
      <c r="AA52" s="86">
        <f t="shared" si="5"/>
        <v>0</v>
      </c>
      <c r="AB52" s="85"/>
      <c r="AC52" s="86">
        <f t="shared" si="1"/>
        <v>-445</v>
      </c>
      <c r="AD52" s="85"/>
      <c r="AE52" s="86">
        <f t="shared" si="2"/>
        <v>-445</v>
      </c>
      <c r="AF52" s="83"/>
      <c r="AG52" s="90">
        <f t="shared" si="6"/>
        <v>8.2836932241250924E-2</v>
      </c>
      <c r="AH52" s="83"/>
      <c r="AI52" s="91"/>
      <c r="AJ52" s="83"/>
      <c r="AK52" s="91"/>
      <c r="AL52" s="83"/>
      <c r="AM52" s="90">
        <f t="shared" si="7"/>
        <v>8.2836932241250924E-2</v>
      </c>
    </row>
    <row r="53" spans="1:39" s="92" customFormat="1" ht="11.25" customHeight="1" outlineLevel="1">
      <c r="A53" s="79"/>
      <c r="B53" s="80" t="s">
        <v>141</v>
      </c>
      <c r="C53" s="81" t="s">
        <v>142</v>
      </c>
      <c r="D53" s="80"/>
      <c r="E53" s="82" t="s">
        <v>143</v>
      </c>
      <c r="F53" s="45" t="s">
        <v>142</v>
      </c>
      <c r="G53" s="46" t="s">
        <v>141</v>
      </c>
      <c r="H53" s="83"/>
      <c r="I53" s="84">
        <f>VLOOKUP(C53,'[13]AGGREGATO '!$C$5:$ES$287,141,0)</f>
        <v>87</v>
      </c>
      <c r="J53" s="85"/>
      <c r="K53" s="86">
        <f>VLOOKUP(C53,'[13]AGGREGATO '!$C$5:$FA$287,149,0)</f>
        <v>0</v>
      </c>
      <c r="L53" s="85"/>
      <c r="M53" s="86">
        <f>VLOOKUP(C53,'[13]AGGREGATO '!$C$5:$FI$287,157,0)</f>
        <v>0</v>
      </c>
      <c r="N53" s="85"/>
      <c r="O53" s="86">
        <f t="shared" si="3"/>
        <v>87</v>
      </c>
      <c r="P53" s="85"/>
      <c r="Q53" s="84">
        <f>VLOOKUP(C53,'[13]AGGREGATO '!$C$5:$ES$287,143,0)</f>
        <v>85</v>
      </c>
      <c r="R53" s="85"/>
      <c r="S53" s="86">
        <f>VLOOKUP(C53,'[13]AGGREGATO '!$C$5:$EW$287,151,0)</f>
        <v>0</v>
      </c>
      <c r="T53" s="85"/>
      <c r="U53" s="86">
        <v>0</v>
      </c>
      <c r="V53" s="85"/>
      <c r="W53" s="198">
        <f t="shared" si="0"/>
        <v>85</v>
      </c>
      <c r="X53" s="85"/>
      <c r="Y53" s="86">
        <f t="shared" si="4"/>
        <v>2</v>
      </c>
      <c r="Z53" s="85"/>
      <c r="AA53" s="86">
        <f t="shared" si="5"/>
        <v>0</v>
      </c>
      <c r="AB53" s="85"/>
      <c r="AC53" s="86">
        <f t="shared" si="1"/>
        <v>2</v>
      </c>
      <c r="AD53" s="85"/>
      <c r="AE53" s="86">
        <f t="shared" si="2"/>
        <v>2</v>
      </c>
      <c r="AF53" s="83"/>
      <c r="AG53" s="90">
        <f t="shared" si="6"/>
        <v>2.3529411764705882E-2</v>
      </c>
      <c r="AH53" s="83"/>
      <c r="AI53" s="91"/>
      <c r="AJ53" s="83"/>
      <c r="AK53" s="91"/>
      <c r="AL53" s="83"/>
      <c r="AM53" s="90">
        <f t="shared" si="7"/>
        <v>2.3529411764705882E-2</v>
      </c>
    </row>
    <row r="54" spans="1:39" s="92" customFormat="1" ht="11.25" customHeight="1" outlineLevel="1">
      <c r="A54" s="79"/>
      <c r="B54" s="80" t="s">
        <v>144</v>
      </c>
      <c r="C54" s="81" t="s">
        <v>145</v>
      </c>
      <c r="D54" s="80"/>
      <c r="E54" s="93" t="s">
        <v>146</v>
      </c>
      <c r="F54" s="45" t="s">
        <v>145</v>
      </c>
      <c r="G54" s="46" t="s">
        <v>144</v>
      </c>
      <c r="H54" s="83"/>
      <c r="I54" s="84">
        <f>VLOOKUP(C54,'[13]AGGREGATO '!$C$5:$ES$287,141,0)</f>
        <v>2533</v>
      </c>
      <c r="J54" s="85"/>
      <c r="K54" s="86">
        <f>VLOOKUP(C54,'[13]AGGREGATO '!$C$5:$FA$287,149,0)</f>
        <v>0</v>
      </c>
      <c r="L54" s="85"/>
      <c r="M54" s="86">
        <f>VLOOKUP(C54,'[13]AGGREGATO '!$C$5:$FI$287,157,0)</f>
        <v>0</v>
      </c>
      <c r="N54" s="85"/>
      <c r="O54" s="86">
        <f t="shared" si="3"/>
        <v>2533</v>
      </c>
      <c r="P54" s="85"/>
      <c r="Q54" s="84">
        <f>VLOOKUP(C54,'[13]AGGREGATO '!$C$5:$ES$287,143,0)</f>
        <v>2508</v>
      </c>
      <c r="R54" s="85"/>
      <c r="S54" s="86">
        <f>VLOOKUP(C54,'[13]AGGREGATO '!$C$5:$EW$287,151,0)</f>
        <v>0</v>
      </c>
      <c r="T54" s="85"/>
      <c r="U54" s="86">
        <v>0</v>
      </c>
      <c r="V54" s="85"/>
      <c r="W54" s="198">
        <f t="shared" si="0"/>
        <v>2508</v>
      </c>
      <c r="X54" s="85"/>
      <c r="Y54" s="86">
        <f t="shared" si="4"/>
        <v>25</v>
      </c>
      <c r="Z54" s="85"/>
      <c r="AA54" s="86">
        <f t="shared" si="5"/>
        <v>0</v>
      </c>
      <c r="AB54" s="85"/>
      <c r="AC54" s="86">
        <f t="shared" si="1"/>
        <v>25</v>
      </c>
      <c r="AD54" s="85"/>
      <c r="AE54" s="86">
        <f t="shared" si="2"/>
        <v>25</v>
      </c>
      <c r="AF54" s="83"/>
      <c r="AG54" s="90">
        <f t="shared" si="6"/>
        <v>9.9681020733652318E-3</v>
      </c>
      <c r="AH54" s="83"/>
      <c r="AI54" s="91"/>
      <c r="AJ54" s="83"/>
      <c r="AK54" s="91"/>
      <c r="AL54" s="83"/>
      <c r="AM54" s="90">
        <f t="shared" si="7"/>
        <v>9.9681020733652318E-3</v>
      </c>
    </row>
    <row r="55" spans="1:39" s="92" customFormat="1" ht="11.25" customHeight="1" outlineLevel="1">
      <c r="A55" s="79"/>
      <c r="B55" s="80" t="s">
        <v>147</v>
      </c>
      <c r="C55" s="81" t="s">
        <v>148</v>
      </c>
      <c r="D55" s="66"/>
      <c r="E55" s="93" t="s">
        <v>149</v>
      </c>
      <c r="F55" s="45" t="s">
        <v>148</v>
      </c>
      <c r="G55" s="46" t="s">
        <v>147</v>
      </c>
      <c r="H55" s="83"/>
      <c r="I55" s="84">
        <f>VLOOKUP(C55,'[13]AGGREGATO '!$C$5:$ES$287,141,0)</f>
        <v>-2446</v>
      </c>
      <c r="J55" s="85"/>
      <c r="K55" s="86">
        <f>VLOOKUP(C55,'[13]AGGREGATO '!$C$5:$FA$287,149,0)</f>
        <v>0</v>
      </c>
      <c r="L55" s="85"/>
      <c r="M55" s="86">
        <f>VLOOKUP(C55,'[13]AGGREGATO '!$C$5:$FI$287,157,0)</f>
        <v>0</v>
      </c>
      <c r="N55" s="85"/>
      <c r="O55" s="86">
        <f t="shared" si="3"/>
        <v>-2446</v>
      </c>
      <c r="P55" s="85"/>
      <c r="Q55" s="84">
        <f>VLOOKUP(C55,'[13]AGGREGATO '!$C$5:$ES$287,143,0)</f>
        <v>-2423</v>
      </c>
      <c r="R55" s="85"/>
      <c r="S55" s="86">
        <f>VLOOKUP(C55,'[13]AGGREGATO '!$C$5:$EW$287,151,0)</f>
        <v>0</v>
      </c>
      <c r="T55" s="85"/>
      <c r="U55" s="86">
        <v>0</v>
      </c>
      <c r="V55" s="85"/>
      <c r="W55" s="198">
        <f t="shared" si="0"/>
        <v>-2423</v>
      </c>
      <c r="X55" s="85"/>
      <c r="Y55" s="86">
        <f t="shared" si="4"/>
        <v>-23</v>
      </c>
      <c r="Z55" s="85"/>
      <c r="AA55" s="86">
        <f t="shared" si="5"/>
        <v>0</v>
      </c>
      <c r="AB55" s="85"/>
      <c r="AC55" s="86">
        <f t="shared" si="1"/>
        <v>-23</v>
      </c>
      <c r="AD55" s="85"/>
      <c r="AE55" s="86">
        <f t="shared" si="2"/>
        <v>-23</v>
      </c>
      <c r="AF55" s="83"/>
      <c r="AG55" s="90">
        <f t="shared" si="6"/>
        <v>9.4923648369789511E-3</v>
      </c>
      <c r="AH55" s="83"/>
      <c r="AI55" s="91"/>
      <c r="AJ55" s="83"/>
      <c r="AK55" s="91"/>
      <c r="AL55" s="83"/>
      <c r="AM55" s="90">
        <f t="shared" si="7"/>
        <v>9.4923648369789511E-3</v>
      </c>
    </row>
    <row r="56" spans="1:39" s="92" customFormat="1" ht="11.25" customHeight="1" outlineLevel="1">
      <c r="A56" s="79"/>
      <c r="B56" s="80" t="s">
        <v>150</v>
      </c>
      <c r="C56" s="81" t="s">
        <v>151</v>
      </c>
      <c r="D56" s="80"/>
      <c r="E56" s="82" t="s">
        <v>152</v>
      </c>
      <c r="F56" s="45" t="s">
        <v>151</v>
      </c>
      <c r="G56" s="46" t="s">
        <v>150</v>
      </c>
      <c r="H56" s="83"/>
      <c r="I56" s="84">
        <f>VLOOKUP(C56,'[13]AGGREGATO '!$C$5:$ES$287,141,0)</f>
        <v>0</v>
      </c>
      <c r="J56" s="85"/>
      <c r="K56" s="86">
        <f>VLOOKUP(C56,'[13]AGGREGATO '!$C$5:$FA$287,149,0)</f>
        <v>0</v>
      </c>
      <c r="L56" s="85"/>
      <c r="M56" s="86">
        <f>VLOOKUP(C56,'[13]AGGREGATO '!$C$5:$FI$287,157,0)</f>
        <v>0</v>
      </c>
      <c r="N56" s="85"/>
      <c r="O56" s="86">
        <f t="shared" si="3"/>
        <v>0</v>
      </c>
      <c r="P56" s="85"/>
      <c r="Q56" s="84">
        <f>VLOOKUP(C56,'[13]AGGREGATO '!$C$5:$ES$287,143,0)</f>
        <v>0</v>
      </c>
      <c r="R56" s="85"/>
      <c r="S56" s="86">
        <f>VLOOKUP(C56,'[13]AGGREGATO '!$C$5:$EW$287,151,0)</f>
        <v>0</v>
      </c>
      <c r="T56" s="85"/>
      <c r="U56" s="86">
        <v>0</v>
      </c>
      <c r="V56" s="85"/>
      <c r="W56" s="198">
        <f t="shared" si="0"/>
        <v>0</v>
      </c>
      <c r="X56" s="85"/>
      <c r="Y56" s="86">
        <f t="shared" si="4"/>
        <v>0</v>
      </c>
      <c r="Z56" s="85"/>
      <c r="AA56" s="86">
        <f t="shared" si="5"/>
        <v>0</v>
      </c>
      <c r="AB56" s="85"/>
      <c r="AC56" s="86">
        <f t="shared" si="1"/>
        <v>0</v>
      </c>
      <c r="AD56" s="85"/>
      <c r="AE56" s="86">
        <f t="shared" si="2"/>
        <v>0</v>
      </c>
      <c r="AF56" s="83"/>
      <c r="AG56" s="90">
        <v>0</v>
      </c>
      <c r="AH56" s="83"/>
      <c r="AI56" s="91"/>
      <c r="AJ56" s="83"/>
      <c r="AK56" s="91"/>
      <c r="AL56" s="83"/>
      <c r="AM56" s="90">
        <v>0</v>
      </c>
    </row>
    <row r="57" spans="1:39" s="92" customFormat="1" ht="11.25" customHeight="1" outlineLevel="1">
      <c r="A57" s="79"/>
      <c r="B57" s="80"/>
      <c r="C57" s="81" t="s">
        <v>153</v>
      </c>
      <c r="D57" s="80"/>
      <c r="E57" s="82" t="s">
        <v>154</v>
      </c>
      <c r="F57" s="45" t="s">
        <v>153</v>
      </c>
      <c r="G57" s="46">
        <v>0</v>
      </c>
      <c r="H57" s="83"/>
      <c r="I57" s="84">
        <f>VLOOKUP(C57,'[13]AGGREGATO '!$C$5:$ES$287,141,0)</f>
        <v>658</v>
      </c>
      <c r="J57" s="85"/>
      <c r="K57" s="86">
        <f>VLOOKUP(C57,'[13]AGGREGATO '!$C$5:$FA$287,149,0)</f>
        <v>0</v>
      </c>
      <c r="L57" s="85"/>
      <c r="M57" s="86">
        <f>VLOOKUP(C57,'[13]AGGREGATO '!$C$5:$FI$287,157,0)</f>
        <v>0</v>
      </c>
      <c r="N57" s="85"/>
      <c r="O57" s="86">
        <f t="shared" si="3"/>
        <v>658</v>
      </c>
      <c r="P57" s="85"/>
      <c r="Q57" s="84">
        <f>VLOOKUP(C57,'[13]AGGREGATO '!$C$5:$ES$287,143,0)</f>
        <v>489</v>
      </c>
      <c r="R57" s="85"/>
      <c r="S57" s="86">
        <f>VLOOKUP(C57,'[13]AGGREGATO '!$C$5:$EW$287,151,0)</f>
        <v>0</v>
      </c>
      <c r="T57" s="85"/>
      <c r="U57" s="86">
        <v>0</v>
      </c>
      <c r="V57" s="85"/>
      <c r="W57" s="198">
        <f t="shared" si="0"/>
        <v>489</v>
      </c>
      <c r="X57" s="85"/>
      <c r="Y57" s="86">
        <f t="shared" si="4"/>
        <v>169</v>
      </c>
      <c r="Z57" s="85"/>
      <c r="AA57" s="86">
        <f t="shared" si="5"/>
        <v>0</v>
      </c>
      <c r="AB57" s="85"/>
      <c r="AC57" s="86">
        <f t="shared" si="1"/>
        <v>169</v>
      </c>
      <c r="AD57" s="85"/>
      <c r="AE57" s="86">
        <f t="shared" si="2"/>
        <v>169</v>
      </c>
      <c r="AF57" s="83"/>
      <c r="AG57" s="90">
        <f t="shared" si="6"/>
        <v>0.3456032719836401</v>
      </c>
      <c r="AH57" s="83"/>
      <c r="AI57" s="91"/>
      <c r="AJ57" s="83"/>
      <c r="AK57" s="91"/>
      <c r="AL57" s="83"/>
      <c r="AM57" s="90">
        <f t="shared" si="7"/>
        <v>0.3456032719836401</v>
      </c>
    </row>
    <row r="58" spans="1:39" s="92" customFormat="1" ht="11.25" customHeight="1" outlineLevel="1">
      <c r="A58" s="79"/>
      <c r="B58" s="80" t="s">
        <v>150</v>
      </c>
      <c r="C58" s="81" t="s">
        <v>155</v>
      </c>
      <c r="D58" s="80"/>
      <c r="E58" s="93" t="s">
        <v>156</v>
      </c>
      <c r="F58" s="45" t="s">
        <v>155</v>
      </c>
      <c r="G58" s="46" t="s">
        <v>150</v>
      </c>
      <c r="H58" s="101"/>
      <c r="I58" s="84">
        <f>VLOOKUP(C58,'[13]AGGREGATO '!$C$5:$ES$287,141,0)</f>
        <v>4558</v>
      </c>
      <c r="J58" s="85"/>
      <c r="K58" s="86">
        <f>VLOOKUP(C58,'[13]AGGREGATO '!$C$5:$FA$287,149,0)</f>
        <v>0</v>
      </c>
      <c r="L58" s="85"/>
      <c r="M58" s="86">
        <f>VLOOKUP(C58,'[13]AGGREGATO '!$C$5:$FI$287,157,0)</f>
        <v>0</v>
      </c>
      <c r="N58" s="85"/>
      <c r="O58" s="86">
        <f t="shared" si="3"/>
        <v>4558</v>
      </c>
      <c r="P58" s="102"/>
      <c r="Q58" s="84">
        <f>VLOOKUP(C58,'[13]AGGREGATO '!$C$5:$ES$287,143,0)</f>
        <v>4205</v>
      </c>
      <c r="R58" s="85"/>
      <c r="S58" s="86">
        <f>VLOOKUP(C58,'[13]AGGREGATO '!$C$5:$EW$287,151,0)</f>
        <v>0</v>
      </c>
      <c r="T58" s="85"/>
      <c r="U58" s="86">
        <v>0</v>
      </c>
      <c r="V58" s="85"/>
      <c r="W58" s="198">
        <f t="shared" si="0"/>
        <v>4205</v>
      </c>
      <c r="X58" s="102"/>
      <c r="Y58" s="86">
        <f t="shared" si="4"/>
        <v>353</v>
      </c>
      <c r="Z58" s="85"/>
      <c r="AA58" s="86">
        <f t="shared" si="5"/>
        <v>0</v>
      </c>
      <c r="AB58" s="85"/>
      <c r="AC58" s="86">
        <f t="shared" si="1"/>
        <v>353</v>
      </c>
      <c r="AD58" s="85"/>
      <c r="AE58" s="86">
        <f t="shared" si="2"/>
        <v>353</v>
      </c>
      <c r="AF58" s="101"/>
      <c r="AG58" s="90">
        <f t="shared" si="6"/>
        <v>8.3947681331747917E-2</v>
      </c>
      <c r="AH58" s="83"/>
      <c r="AI58" s="91"/>
      <c r="AJ58" s="83"/>
      <c r="AK58" s="91"/>
      <c r="AL58" s="83"/>
      <c r="AM58" s="90">
        <f t="shared" si="7"/>
        <v>8.3947681331747917E-2</v>
      </c>
    </row>
    <row r="59" spans="1:39" s="92" customFormat="1" ht="11.25" customHeight="1" outlineLevel="1">
      <c r="A59" s="79"/>
      <c r="B59" s="80" t="s">
        <v>157</v>
      </c>
      <c r="C59" s="81" t="s">
        <v>158</v>
      </c>
      <c r="D59" s="80"/>
      <c r="E59" s="93" t="s">
        <v>159</v>
      </c>
      <c r="F59" s="45" t="s">
        <v>158</v>
      </c>
      <c r="G59" s="46" t="s">
        <v>157</v>
      </c>
      <c r="H59" s="83"/>
      <c r="I59" s="84">
        <f>VLOOKUP(C59,'[13]AGGREGATO '!$C$5:$ES$287,141,0)</f>
        <v>-3900</v>
      </c>
      <c r="J59" s="85"/>
      <c r="K59" s="86">
        <f>VLOOKUP(C59,'[13]AGGREGATO '!$C$5:$FA$287,149,0)</f>
        <v>0</v>
      </c>
      <c r="L59" s="85"/>
      <c r="M59" s="86">
        <f>VLOOKUP(C59,'[13]AGGREGATO '!$C$5:$FI$287,157,0)</f>
        <v>0</v>
      </c>
      <c r="N59" s="85"/>
      <c r="O59" s="86">
        <f t="shared" si="3"/>
        <v>-3900</v>
      </c>
      <c r="P59" s="85"/>
      <c r="Q59" s="84">
        <f>VLOOKUP(C59,'[13]AGGREGATO '!$C$5:$ES$287,143,0)</f>
        <v>-3716</v>
      </c>
      <c r="R59" s="85"/>
      <c r="S59" s="86">
        <f>VLOOKUP(C59,'[13]AGGREGATO '!$C$5:$EW$287,151,0)</f>
        <v>0</v>
      </c>
      <c r="T59" s="85"/>
      <c r="U59" s="86">
        <v>0</v>
      </c>
      <c r="V59" s="85"/>
      <c r="W59" s="198">
        <f t="shared" si="0"/>
        <v>-3716</v>
      </c>
      <c r="X59" s="85"/>
      <c r="Y59" s="86">
        <f t="shared" si="4"/>
        <v>-184</v>
      </c>
      <c r="Z59" s="85"/>
      <c r="AA59" s="86">
        <f t="shared" si="5"/>
        <v>0</v>
      </c>
      <c r="AB59" s="85"/>
      <c r="AC59" s="86">
        <f t="shared" si="1"/>
        <v>-184</v>
      </c>
      <c r="AD59" s="85"/>
      <c r="AE59" s="86">
        <f t="shared" si="2"/>
        <v>-184</v>
      </c>
      <c r="AF59" s="83"/>
      <c r="AG59" s="90">
        <f t="shared" si="6"/>
        <v>4.951560818083961E-2</v>
      </c>
      <c r="AH59" s="83"/>
      <c r="AI59" s="91"/>
      <c r="AJ59" s="83"/>
      <c r="AK59" s="91"/>
      <c r="AL59" s="83"/>
      <c r="AM59" s="90">
        <f t="shared" si="7"/>
        <v>4.951560818083961E-2</v>
      </c>
    </row>
    <row r="60" spans="1:39" s="92" customFormat="1" ht="11.25" customHeight="1">
      <c r="A60" s="79"/>
      <c r="B60" s="80" t="s">
        <v>160</v>
      </c>
      <c r="C60" s="95" t="s">
        <v>161</v>
      </c>
      <c r="D60" s="80"/>
      <c r="E60" s="103" t="s">
        <v>162</v>
      </c>
      <c r="F60" s="45" t="s">
        <v>161</v>
      </c>
      <c r="G60" s="46" t="s">
        <v>160</v>
      </c>
      <c r="H60" s="83"/>
      <c r="I60" s="97">
        <f>VLOOKUP(C60,'[13]AGGREGATO '!$C$5:$ES$287,141,0)</f>
        <v>41568</v>
      </c>
      <c r="J60" s="85"/>
      <c r="K60" s="97">
        <f>VLOOKUP(C60,'[13]AGGREGATO '!$C$5:$FA$287,149,0)</f>
        <v>0</v>
      </c>
      <c r="L60" s="85"/>
      <c r="M60" s="97">
        <f>VLOOKUP(C60,'[13]AGGREGATO '!$C$5:$FI$287,157,0)</f>
        <v>0</v>
      </c>
      <c r="N60" s="85"/>
      <c r="O60" s="97">
        <f t="shared" si="3"/>
        <v>41568</v>
      </c>
      <c r="P60" s="85"/>
      <c r="Q60" s="97">
        <f>VLOOKUP(C60,'[13]AGGREGATO '!$C$5:$ES$287,143,0)</f>
        <v>36100</v>
      </c>
      <c r="R60" s="85"/>
      <c r="S60" s="97">
        <f>VLOOKUP(C60,'[13]AGGREGATO '!$C$5:$EW$287,151,0)</f>
        <v>0</v>
      </c>
      <c r="T60" s="85"/>
      <c r="U60" s="97">
        <v>0</v>
      </c>
      <c r="V60" s="85"/>
      <c r="W60" s="199">
        <f t="shared" si="0"/>
        <v>36100</v>
      </c>
      <c r="X60" s="85"/>
      <c r="Y60" s="97">
        <f t="shared" si="4"/>
        <v>5468</v>
      </c>
      <c r="Z60" s="85"/>
      <c r="AA60" s="97">
        <f t="shared" si="5"/>
        <v>0</v>
      </c>
      <c r="AB60" s="85"/>
      <c r="AC60" s="86">
        <f t="shared" si="1"/>
        <v>5468</v>
      </c>
      <c r="AD60" s="85"/>
      <c r="AE60" s="97">
        <f t="shared" si="2"/>
        <v>5468</v>
      </c>
      <c r="AF60" s="83"/>
      <c r="AG60" s="99">
        <f t="shared" si="6"/>
        <v>0.15146814404432132</v>
      </c>
      <c r="AH60" s="83"/>
      <c r="AI60" s="91"/>
      <c r="AJ60" s="83"/>
      <c r="AK60" s="91"/>
      <c r="AL60" s="83"/>
      <c r="AM60" s="99">
        <f t="shared" si="7"/>
        <v>0.15146814404432132</v>
      </c>
    </row>
    <row r="61" spans="1:39" s="92" customFormat="1" ht="11.25" customHeight="1">
      <c r="A61" s="79"/>
      <c r="B61" s="80"/>
      <c r="C61" s="81" t="s">
        <v>163</v>
      </c>
      <c r="D61" s="80"/>
      <c r="E61" s="82" t="s">
        <v>164</v>
      </c>
      <c r="F61" s="45" t="s">
        <v>163</v>
      </c>
      <c r="G61" s="46">
        <v>0</v>
      </c>
      <c r="H61" s="83"/>
      <c r="I61" s="84">
        <f>VLOOKUP(C61,'[13]AGGREGATO '!$C$5:$ES$287,141,0)</f>
        <v>0</v>
      </c>
      <c r="J61" s="85"/>
      <c r="K61" s="86">
        <f>VLOOKUP(C61,'[13]AGGREGATO '!$C$5:$FA$287,149,0)</f>
        <v>0</v>
      </c>
      <c r="L61" s="85"/>
      <c r="M61" s="86">
        <f>VLOOKUP(C61,'[13]AGGREGATO '!$C$5:$FI$287,157,0)</f>
        <v>0</v>
      </c>
      <c r="N61" s="85"/>
      <c r="O61" s="86">
        <f t="shared" si="3"/>
        <v>0</v>
      </c>
      <c r="P61" s="85"/>
      <c r="Q61" s="84">
        <f>VLOOKUP(C61,'[13]AGGREGATO '!$C$5:$ES$287,143,0)</f>
        <v>0</v>
      </c>
      <c r="R61" s="85"/>
      <c r="S61" s="86">
        <f>VLOOKUP(C61,'[13]AGGREGATO '!$C$5:$EW$287,151,0)</f>
        <v>0</v>
      </c>
      <c r="T61" s="85"/>
      <c r="U61" s="86">
        <v>0</v>
      </c>
      <c r="V61" s="85"/>
      <c r="W61" s="198">
        <f t="shared" si="0"/>
        <v>0</v>
      </c>
      <c r="X61" s="85"/>
      <c r="Y61" s="86">
        <f t="shared" si="4"/>
        <v>0</v>
      </c>
      <c r="Z61" s="85"/>
      <c r="AA61" s="86">
        <f t="shared" si="5"/>
        <v>0</v>
      </c>
      <c r="AB61" s="85"/>
      <c r="AC61" s="86">
        <f t="shared" si="1"/>
        <v>0</v>
      </c>
      <c r="AD61" s="85"/>
      <c r="AE61" s="86">
        <f t="shared" si="2"/>
        <v>0</v>
      </c>
      <c r="AF61" s="83"/>
      <c r="AG61" s="90">
        <f t="shared" si="6"/>
        <v>0</v>
      </c>
      <c r="AH61" s="83"/>
      <c r="AI61" s="91"/>
      <c r="AJ61" s="83"/>
      <c r="AK61" s="91"/>
      <c r="AL61" s="83"/>
      <c r="AM61" s="90">
        <f t="shared" si="7"/>
        <v>0</v>
      </c>
    </row>
    <row r="62" spans="1:39" s="92" customFormat="1" ht="11.25" customHeight="1" collapsed="1">
      <c r="A62" s="79"/>
      <c r="B62" s="80"/>
      <c r="C62" s="81" t="s">
        <v>165</v>
      </c>
      <c r="D62" s="66"/>
      <c r="E62" s="93" t="s">
        <v>166</v>
      </c>
      <c r="F62" s="45" t="s">
        <v>165</v>
      </c>
      <c r="G62" s="46" t="s">
        <v>76</v>
      </c>
      <c r="H62" s="83"/>
      <c r="I62" s="84">
        <f>VLOOKUP(C62,'[13]AGGREGATO '!$C$5:$ES$287,141,0)</f>
        <v>0</v>
      </c>
      <c r="J62" s="85"/>
      <c r="K62" s="86">
        <f>VLOOKUP(C62,'[13]AGGREGATO '!$C$5:$FA$287,149,0)</f>
        <v>0</v>
      </c>
      <c r="L62" s="85"/>
      <c r="M62" s="86">
        <f>VLOOKUP(C62,'[13]AGGREGATO '!$C$5:$FI$287,157,0)</f>
        <v>0</v>
      </c>
      <c r="N62" s="85"/>
      <c r="O62" s="86">
        <f t="shared" si="3"/>
        <v>0</v>
      </c>
      <c r="P62" s="85"/>
      <c r="Q62" s="84">
        <f>VLOOKUP(C62,'[13]AGGREGATO '!$C$5:$ES$287,143,0)</f>
        <v>0</v>
      </c>
      <c r="R62" s="85"/>
      <c r="S62" s="86">
        <f>VLOOKUP(C62,'[13]AGGREGATO '!$C$5:$EW$287,151,0)</f>
        <v>0</v>
      </c>
      <c r="T62" s="85"/>
      <c r="U62" s="86">
        <v>0</v>
      </c>
      <c r="V62" s="85"/>
      <c r="W62" s="198">
        <f t="shared" si="0"/>
        <v>0</v>
      </c>
      <c r="X62" s="85"/>
      <c r="Y62" s="86">
        <f t="shared" si="4"/>
        <v>0</v>
      </c>
      <c r="Z62" s="85"/>
      <c r="AA62" s="86">
        <f t="shared" si="5"/>
        <v>0</v>
      </c>
      <c r="AB62" s="85"/>
      <c r="AC62" s="86">
        <f t="shared" si="1"/>
        <v>0</v>
      </c>
      <c r="AD62" s="85"/>
      <c r="AE62" s="86">
        <f t="shared" si="2"/>
        <v>0</v>
      </c>
      <c r="AF62" s="83"/>
      <c r="AG62" s="90">
        <f t="shared" si="6"/>
        <v>0</v>
      </c>
      <c r="AH62" s="83"/>
      <c r="AI62" s="91"/>
      <c r="AJ62" s="83"/>
      <c r="AK62" s="91"/>
      <c r="AL62" s="83"/>
      <c r="AM62" s="90">
        <f t="shared" si="7"/>
        <v>0</v>
      </c>
    </row>
    <row r="63" spans="1:39" s="92" customFormat="1" ht="11.25" customHeight="1" outlineLevel="1">
      <c r="A63" s="79"/>
      <c r="B63" s="80"/>
      <c r="C63" s="81" t="s">
        <v>167</v>
      </c>
      <c r="D63" s="80"/>
      <c r="E63" s="93" t="s">
        <v>168</v>
      </c>
      <c r="F63" s="45" t="s">
        <v>167</v>
      </c>
      <c r="G63" s="46" t="s">
        <v>76</v>
      </c>
      <c r="H63" s="83"/>
      <c r="I63" s="84">
        <f>VLOOKUP(C63,'[13]AGGREGATO '!$C$5:$ES$287,141,0)</f>
        <v>0</v>
      </c>
      <c r="J63" s="85"/>
      <c r="K63" s="86">
        <f>VLOOKUP(C63,'[13]AGGREGATO '!$C$5:$FA$287,149,0)</f>
        <v>0</v>
      </c>
      <c r="L63" s="85"/>
      <c r="M63" s="86">
        <f>VLOOKUP(C63,'[13]AGGREGATO '!$C$5:$FI$287,157,0)</f>
        <v>0</v>
      </c>
      <c r="N63" s="85"/>
      <c r="O63" s="86">
        <f t="shared" si="3"/>
        <v>0</v>
      </c>
      <c r="P63" s="85"/>
      <c r="Q63" s="84">
        <f>VLOOKUP(C63,'[13]AGGREGATO '!$C$5:$ES$287,143,0)</f>
        <v>0</v>
      </c>
      <c r="R63" s="85"/>
      <c r="S63" s="86">
        <f>VLOOKUP(C63,'[13]AGGREGATO '!$C$5:$EW$287,151,0)</f>
        <v>0</v>
      </c>
      <c r="T63" s="85"/>
      <c r="U63" s="86">
        <v>0</v>
      </c>
      <c r="V63" s="85"/>
      <c r="W63" s="198">
        <f t="shared" si="0"/>
        <v>0</v>
      </c>
      <c r="X63" s="85"/>
      <c r="Y63" s="86">
        <f t="shared" si="4"/>
        <v>0</v>
      </c>
      <c r="Z63" s="85"/>
      <c r="AA63" s="86">
        <f t="shared" si="5"/>
        <v>0</v>
      </c>
      <c r="AB63" s="85"/>
      <c r="AC63" s="86">
        <f t="shared" si="1"/>
        <v>0</v>
      </c>
      <c r="AD63" s="85"/>
      <c r="AE63" s="86">
        <f t="shared" si="2"/>
        <v>0</v>
      </c>
      <c r="AF63" s="83"/>
      <c r="AG63" s="90">
        <f t="shared" si="6"/>
        <v>0</v>
      </c>
      <c r="AH63" s="83"/>
      <c r="AI63" s="91"/>
      <c r="AJ63" s="83"/>
      <c r="AK63" s="91"/>
      <c r="AL63" s="83"/>
      <c r="AM63" s="90">
        <f t="shared" si="7"/>
        <v>0</v>
      </c>
    </row>
    <row r="64" spans="1:39" s="92" customFormat="1" ht="11.25" customHeight="1" outlineLevel="1">
      <c r="A64" s="79"/>
      <c r="B64" s="80"/>
      <c r="C64" s="81" t="s">
        <v>169</v>
      </c>
      <c r="D64" s="80"/>
      <c r="E64" s="93" t="s">
        <v>170</v>
      </c>
      <c r="F64" s="45" t="s">
        <v>169</v>
      </c>
      <c r="G64" s="46" t="s">
        <v>76</v>
      </c>
      <c r="H64" s="83"/>
      <c r="I64" s="84">
        <f>VLOOKUP(C64,'[13]AGGREGATO '!$C$5:$ES$287,141,0)</f>
        <v>0</v>
      </c>
      <c r="J64" s="85"/>
      <c r="K64" s="86">
        <f>VLOOKUP(C64,'[13]AGGREGATO '!$C$5:$FA$287,149,0)</f>
        <v>0</v>
      </c>
      <c r="L64" s="85"/>
      <c r="M64" s="86">
        <f>VLOOKUP(C64,'[13]AGGREGATO '!$C$5:$FI$287,157,0)</f>
        <v>0</v>
      </c>
      <c r="N64" s="85"/>
      <c r="O64" s="86">
        <f t="shared" si="3"/>
        <v>0</v>
      </c>
      <c r="P64" s="85"/>
      <c r="Q64" s="84">
        <f>VLOOKUP(C64,'[13]AGGREGATO '!$C$5:$ES$287,143,0)</f>
        <v>0</v>
      </c>
      <c r="R64" s="85"/>
      <c r="S64" s="86">
        <f>VLOOKUP(C64,'[13]AGGREGATO '!$C$5:$EW$287,151,0)</f>
        <v>0</v>
      </c>
      <c r="T64" s="85"/>
      <c r="U64" s="86">
        <v>0</v>
      </c>
      <c r="V64" s="85"/>
      <c r="W64" s="198">
        <f t="shared" si="0"/>
        <v>0</v>
      </c>
      <c r="X64" s="85"/>
      <c r="Y64" s="86">
        <f t="shared" si="4"/>
        <v>0</v>
      </c>
      <c r="Z64" s="85"/>
      <c r="AA64" s="86">
        <f t="shared" si="5"/>
        <v>0</v>
      </c>
      <c r="AB64" s="85"/>
      <c r="AC64" s="86">
        <f t="shared" si="1"/>
        <v>0</v>
      </c>
      <c r="AD64" s="85"/>
      <c r="AE64" s="86">
        <f t="shared" si="2"/>
        <v>0</v>
      </c>
      <c r="AF64" s="83"/>
      <c r="AG64" s="90">
        <f t="shared" si="6"/>
        <v>0</v>
      </c>
      <c r="AH64" s="83"/>
      <c r="AI64" s="91"/>
      <c r="AJ64" s="83"/>
      <c r="AK64" s="91"/>
      <c r="AL64" s="83"/>
      <c r="AM64" s="90">
        <f t="shared" si="7"/>
        <v>0</v>
      </c>
    </row>
    <row r="65" spans="1:39" s="92" customFormat="1" ht="11.25" customHeight="1" outlineLevel="1">
      <c r="A65" s="79"/>
      <c r="B65" s="80"/>
      <c r="C65" s="81" t="s">
        <v>171</v>
      </c>
      <c r="D65" s="80"/>
      <c r="E65" s="93" t="s">
        <v>172</v>
      </c>
      <c r="F65" s="45" t="s">
        <v>171</v>
      </c>
      <c r="G65" s="46" t="s">
        <v>76</v>
      </c>
      <c r="H65" s="83"/>
      <c r="I65" s="84">
        <f>VLOOKUP(C65,'[13]AGGREGATO '!$C$5:$ES$287,141,0)</f>
        <v>0</v>
      </c>
      <c r="J65" s="85"/>
      <c r="K65" s="86">
        <f>VLOOKUP(C65,'[13]AGGREGATO '!$C$5:$FA$287,149,0)</f>
        <v>0</v>
      </c>
      <c r="L65" s="85"/>
      <c r="M65" s="86">
        <f>VLOOKUP(C65,'[13]AGGREGATO '!$C$5:$FI$287,157,0)</f>
        <v>0</v>
      </c>
      <c r="N65" s="85"/>
      <c r="O65" s="86">
        <f t="shared" si="3"/>
        <v>0</v>
      </c>
      <c r="P65" s="85"/>
      <c r="Q65" s="84">
        <f>VLOOKUP(C65,'[13]AGGREGATO '!$C$5:$ES$287,143,0)</f>
        <v>0</v>
      </c>
      <c r="R65" s="85"/>
      <c r="S65" s="86">
        <f>VLOOKUP(C65,'[13]AGGREGATO '!$C$5:$EW$287,151,0)</f>
        <v>0</v>
      </c>
      <c r="T65" s="85"/>
      <c r="U65" s="86">
        <v>0</v>
      </c>
      <c r="V65" s="85"/>
      <c r="W65" s="198">
        <f t="shared" si="0"/>
        <v>0</v>
      </c>
      <c r="X65" s="85"/>
      <c r="Y65" s="86">
        <f t="shared" si="4"/>
        <v>0</v>
      </c>
      <c r="Z65" s="85"/>
      <c r="AA65" s="86">
        <f t="shared" si="5"/>
        <v>0</v>
      </c>
      <c r="AB65" s="85"/>
      <c r="AC65" s="86">
        <f t="shared" si="1"/>
        <v>0</v>
      </c>
      <c r="AD65" s="85"/>
      <c r="AE65" s="86">
        <f t="shared" si="2"/>
        <v>0</v>
      </c>
      <c r="AF65" s="83"/>
      <c r="AG65" s="90">
        <f t="shared" si="6"/>
        <v>0</v>
      </c>
      <c r="AH65" s="83"/>
      <c r="AI65" s="91"/>
      <c r="AJ65" s="83"/>
      <c r="AK65" s="91"/>
      <c r="AL65" s="83"/>
      <c r="AM65" s="90">
        <f t="shared" si="7"/>
        <v>0</v>
      </c>
    </row>
    <row r="66" spans="1:39" s="92" customFormat="1" ht="11.25" customHeight="1" outlineLevel="1">
      <c r="A66" s="79"/>
      <c r="B66" s="80"/>
      <c r="C66" s="81" t="s">
        <v>173</v>
      </c>
      <c r="D66" s="80"/>
      <c r="E66" s="93" t="s">
        <v>174</v>
      </c>
      <c r="F66" s="45" t="s">
        <v>173</v>
      </c>
      <c r="G66" s="46" t="s">
        <v>76</v>
      </c>
      <c r="H66" s="83"/>
      <c r="I66" s="84">
        <f>VLOOKUP(C66,'[13]AGGREGATO '!$C$5:$ES$287,141,0)</f>
        <v>0</v>
      </c>
      <c r="J66" s="85"/>
      <c r="K66" s="86">
        <f>VLOOKUP(C66,'[13]AGGREGATO '!$C$5:$FA$287,149,0)</f>
        <v>0</v>
      </c>
      <c r="L66" s="85"/>
      <c r="M66" s="86">
        <f>VLOOKUP(C66,'[13]AGGREGATO '!$C$5:$FI$287,157,0)</f>
        <v>0</v>
      </c>
      <c r="N66" s="85"/>
      <c r="O66" s="86">
        <f t="shared" si="3"/>
        <v>0</v>
      </c>
      <c r="P66" s="85"/>
      <c r="Q66" s="84">
        <f>VLOOKUP(C66,'[13]AGGREGATO '!$C$5:$ES$287,143,0)</f>
        <v>0</v>
      </c>
      <c r="R66" s="85"/>
      <c r="S66" s="86">
        <f>VLOOKUP(C66,'[13]AGGREGATO '!$C$5:$EW$287,151,0)</f>
        <v>0</v>
      </c>
      <c r="T66" s="85"/>
      <c r="U66" s="86">
        <v>0</v>
      </c>
      <c r="V66" s="85"/>
      <c r="W66" s="198">
        <f t="shared" si="0"/>
        <v>0</v>
      </c>
      <c r="X66" s="85"/>
      <c r="Y66" s="86">
        <f t="shared" si="4"/>
        <v>0</v>
      </c>
      <c r="Z66" s="85"/>
      <c r="AA66" s="86">
        <f t="shared" si="5"/>
        <v>0</v>
      </c>
      <c r="AB66" s="85"/>
      <c r="AC66" s="86">
        <f t="shared" si="1"/>
        <v>0</v>
      </c>
      <c r="AD66" s="85"/>
      <c r="AE66" s="86">
        <f t="shared" si="2"/>
        <v>0</v>
      </c>
      <c r="AF66" s="83"/>
      <c r="AG66" s="90">
        <f t="shared" si="6"/>
        <v>0</v>
      </c>
      <c r="AH66" s="83"/>
      <c r="AI66" s="91"/>
      <c r="AJ66" s="83"/>
      <c r="AK66" s="91"/>
      <c r="AL66" s="83"/>
      <c r="AM66" s="90">
        <f t="shared" si="7"/>
        <v>0</v>
      </c>
    </row>
    <row r="67" spans="1:39" s="92" customFormat="1" ht="11.25" customHeight="1" outlineLevel="1">
      <c r="A67" s="79"/>
      <c r="B67" s="80"/>
      <c r="C67" s="81" t="s">
        <v>175</v>
      </c>
      <c r="D67" s="80"/>
      <c r="E67" s="93" t="s">
        <v>176</v>
      </c>
      <c r="F67" s="45" t="s">
        <v>175</v>
      </c>
      <c r="G67" s="46" t="s">
        <v>76</v>
      </c>
      <c r="H67" s="83"/>
      <c r="I67" s="84">
        <f>VLOOKUP(C67,'[13]AGGREGATO '!$C$5:$ES$287,141,0)</f>
        <v>0</v>
      </c>
      <c r="J67" s="85"/>
      <c r="K67" s="86">
        <f>VLOOKUP(C67,'[13]AGGREGATO '!$C$5:$FA$287,149,0)</f>
        <v>0</v>
      </c>
      <c r="L67" s="85"/>
      <c r="M67" s="86">
        <f>VLOOKUP(C67,'[13]AGGREGATO '!$C$5:$FI$287,157,0)</f>
        <v>0</v>
      </c>
      <c r="N67" s="85"/>
      <c r="O67" s="86">
        <f t="shared" si="3"/>
        <v>0</v>
      </c>
      <c r="P67" s="85"/>
      <c r="Q67" s="84">
        <f>VLOOKUP(C67,'[13]AGGREGATO '!$C$5:$ES$287,143,0)</f>
        <v>0</v>
      </c>
      <c r="R67" s="85"/>
      <c r="S67" s="86">
        <f>VLOOKUP(C67,'[13]AGGREGATO '!$C$5:$EW$287,151,0)</f>
        <v>0</v>
      </c>
      <c r="T67" s="85"/>
      <c r="U67" s="86">
        <v>0</v>
      </c>
      <c r="V67" s="85"/>
      <c r="W67" s="198">
        <f t="shared" si="0"/>
        <v>0</v>
      </c>
      <c r="X67" s="85"/>
      <c r="Y67" s="86">
        <f t="shared" si="4"/>
        <v>0</v>
      </c>
      <c r="Z67" s="85"/>
      <c r="AA67" s="86">
        <f t="shared" si="5"/>
        <v>0</v>
      </c>
      <c r="AB67" s="85"/>
      <c r="AC67" s="86">
        <f t="shared" si="1"/>
        <v>0</v>
      </c>
      <c r="AD67" s="85"/>
      <c r="AE67" s="86">
        <f t="shared" si="2"/>
        <v>0</v>
      </c>
      <c r="AF67" s="83"/>
      <c r="AG67" s="90">
        <f t="shared" si="6"/>
        <v>0</v>
      </c>
      <c r="AH67" s="83"/>
      <c r="AI67" s="91"/>
      <c r="AJ67" s="83"/>
      <c r="AK67" s="91"/>
      <c r="AL67" s="83"/>
      <c r="AM67" s="90">
        <f t="shared" si="7"/>
        <v>0</v>
      </c>
    </row>
    <row r="68" spans="1:39" s="92" customFormat="1" ht="11.25" customHeight="1" outlineLevel="1">
      <c r="A68" s="79"/>
      <c r="B68" s="80"/>
      <c r="C68" s="81" t="s">
        <v>177</v>
      </c>
      <c r="D68" s="80"/>
      <c r="E68" s="93" t="s">
        <v>178</v>
      </c>
      <c r="F68" s="45" t="s">
        <v>177</v>
      </c>
      <c r="G68" s="46" t="s">
        <v>76</v>
      </c>
      <c r="H68" s="83"/>
      <c r="I68" s="84">
        <f>VLOOKUP(C68,'[13]AGGREGATO '!$C$5:$ES$287,141,0)</f>
        <v>0</v>
      </c>
      <c r="J68" s="85"/>
      <c r="K68" s="86">
        <f>VLOOKUP(C68,'[13]AGGREGATO '!$C$5:$FA$287,149,0)</f>
        <v>0</v>
      </c>
      <c r="L68" s="85"/>
      <c r="M68" s="86">
        <f>VLOOKUP(C68,'[13]AGGREGATO '!$C$5:$FI$287,157,0)</f>
        <v>0</v>
      </c>
      <c r="N68" s="85"/>
      <c r="O68" s="86">
        <f t="shared" si="3"/>
        <v>0</v>
      </c>
      <c r="P68" s="85"/>
      <c r="Q68" s="84">
        <f>VLOOKUP(C68,'[13]AGGREGATO '!$C$5:$ES$287,143,0)</f>
        <v>0</v>
      </c>
      <c r="R68" s="85"/>
      <c r="S68" s="86">
        <f>VLOOKUP(C68,'[13]AGGREGATO '!$C$5:$EW$287,151,0)</f>
        <v>0</v>
      </c>
      <c r="T68" s="85"/>
      <c r="U68" s="86">
        <v>0</v>
      </c>
      <c r="V68" s="85"/>
      <c r="W68" s="198">
        <f t="shared" si="0"/>
        <v>0</v>
      </c>
      <c r="X68" s="85"/>
      <c r="Y68" s="86">
        <f t="shared" si="4"/>
        <v>0</v>
      </c>
      <c r="Z68" s="85"/>
      <c r="AA68" s="86">
        <f t="shared" si="5"/>
        <v>0</v>
      </c>
      <c r="AB68" s="85"/>
      <c r="AC68" s="86">
        <f t="shared" ref="AC68:AC131" si="8">Y68-AA68</f>
        <v>0</v>
      </c>
      <c r="AD68" s="85"/>
      <c r="AE68" s="86">
        <f t="shared" ref="AE68:AE131" si="9">+O68-W68</f>
        <v>0</v>
      </c>
      <c r="AF68" s="83"/>
      <c r="AG68" s="90">
        <f t="shared" si="6"/>
        <v>0</v>
      </c>
      <c r="AH68" s="83"/>
      <c r="AI68" s="91"/>
      <c r="AJ68" s="83"/>
      <c r="AK68" s="91"/>
      <c r="AL68" s="83"/>
      <c r="AM68" s="90">
        <f t="shared" si="7"/>
        <v>0</v>
      </c>
    </row>
    <row r="69" spans="1:39" s="92" customFormat="1" ht="11.25" customHeight="1" outlineLevel="1" collapsed="1">
      <c r="A69" s="79"/>
      <c r="B69" s="80"/>
      <c r="C69" s="95" t="s">
        <v>179</v>
      </c>
      <c r="D69" s="80"/>
      <c r="E69" s="96" t="s">
        <v>180</v>
      </c>
      <c r="F69" s="45" t="s">
        <v>179</v>
      </c>
      <c r="G69" s="46" t="s">
        <v>76</v>
      </c>
      <c r="H69" s="83"/>
      <c r="I69" s="97">
        <f>VLOOKUP(C69,'[13]AGGREGATO '!$C$5:$ES$287,141,0)</f>
        <v>0</v>
      </c>
      <c r="J69" s="85"/>
      <c r="K69" s="97">
        <f>VLOOKUP(C69,'[13]AGGREGATO '!$C$5:$FA$287,149,0)</f>
        <v>0</v>
      </c>
      <c r="L69" s="85"/>
      <c r="M69" s="97">
        <f>VLOOKUP(C69,'[13]AGGREGATO '!$C$5:$FI$287,157,0)</f>
        <v>0</v>
      </c>
      <c r="N69" s="85"/>
      <c r="O69" s="97">
        <f t="shared" ref="O69:O132" si="10">+I69+K69+M69</f>
        <v>0</v>
      </c>
      <c r="P69" s="85"/>
      <c r="Q69" s="97">
        <f>VLOOKUP(C69,'[13]AGGREGATO '!$C$5:$ES$287,143,0)</f>
        <v>0</v>
      </c>
      <c r="R69" s="85"/>
      <c r="S69" s="97">
        <f>VLOOKUP(C69,'[13]AGGREGATO '!$C$5:$EW$287,151,0)</f>
        <v>0</v>
      </c>
      <c r="T69" s="85"/>
      <c r="U69" s="97">
        <v>0</v>
      </c>
      <c r="V69" s="85"/>
      <c r="W69" s="199">
        <f t="shared" si="0"/>
        <v>0</v>
      </c>
      <c r="X69" s="85"/>
      <c r="Y69" s="97">
        <f t="shared" si="4"/>
        <v>0</v>
      </c>
      <c r="Z69" s="85"/>
      <c r="AA69" s="97">
        <f t="shared" si="5"/>
        <v>0</v>
      </c>
      <c r="AB69" s="85"/>
      <c r="AC69" s="86">
        <f t="shared" si="8"/>
        <v>0</v>
      </c>
      <c r="AD69" s="85"/>
      <c r="AE69" s="97">
        <f t="shared" si="9"/>
        <v>0</v>
      </c>
      <c r="AF69" s="83"/>
      <c r="AG69" s="99">
        <f t="shared" si="6"/>
        <v>0</v>
      </c>
      <c r="AH69" s="83"/>
      <c r="AI69" s="91"/>
      <c r="AJ69" s="83"/>
      <c r="AK69" s="91"/>
      <c r="AL69" s="83"/>
      <c r="AM69" s="99">
        <f t="shared" si="7"/>
        <v>0</v>
      </c>
    </row>
    <row r="70" spans="1:39" s="78" customFormat="1" ht="11.25" customHeight="1">
      <c r="A70" s="65"/>
      <c r="B70" s="66" t="s">
        <v>181</v>
      </c>
      <c r="C70" s="67" t="s">
        <v>182</v>
      </c>
      <c r="D70" s="66"/>
      <c r="E70" s="68" t="s">
        <v>183</v>
      </c>
      <c r="F70" s="45" t="s">
        <v>182</v>
      </c>
      <c r="G70" s="46" t="s">
        <v>181</v>
      </c>
      <c r="H70" s="69"/>
      <c r="I70" s="70">
        <f>VLOOKUP(C70,'[13]AGGREGATO '!$C$5:$ES$287,141,0)</f>
        <v>0</v>
      </c>
      <c r="J70" s="71"/>
      <c r="K70" s="72">
        <f>VLOOKUP(C70,'[13]AGGREGATO '!$C$5:$FA$287,149,0)</f>
        <v>16000</v>
      </c>
      <c r="L70" s="71"/>
      <c r="M70" s="72">
        <f>VLOOKUP(C70,'[13]AGGREGATO '!$C$5:$FI$287,157,0)</f>
        <v>0</v>
      </c>
      <c r="N70" s="71"/>
      <c r="O70" s="72">
        <f t="shared" si="10"/>
        <v>16000</v>
      </c>
      <c r="P70" s="71"/>
      <c r="Q70" s="70">
        <f>VLOOKUP(C70,'[13]AGGREGATO '!$C$5:$ES$287,143,0)</f>
        <v>0</v>
      </c>
      <c r="R70" s="71"/>
      <c r="S70" s="72">
        <f>VLOOKUP(C70,'[13]AGGREGATO '!$C$5:$EW$287,151,0)</f>
        <v>0</v>
      </c>
      <c r="T70" s="71"/>
      <c r="U70" s="72">
        <v>0</v>
      </c>
      <c r="V70" s="71"/>
      <c r="W70" s="197">
        <f t="shared" ref="W70:W135" si="11">+Q70+S70+U70</f>
        <v>0</v>
      </c>
      <c r="X70" s="71"/>
      <c r="Y70" s="72">
        <f t="shared" ref="Y70:Y135" si="12">+I70-Q70</f>
        <v>0</v>
      </c>
      <c r="Z70" s="71"/>
      <c r="AA70" s="72">
        <f t="shared" ref="AA70:AA135" si="13">+K70-S70</f>
        <v>16000</v>
      </c>
      <c r="AB70" s="71"/>
      <c r="AC70" s="72">
        <f t="shared" si="8"/>
        <v>-16000</v>
      </c>
      <c r="AD70" s="71"/>
      <c r="AE70" s="72">
        <f t="shared" si="9"/>
        <v>16000</v>
      </c>
      <c r="AF70" s="69"/>
      <c r="AG70" s="76">
        <f t="shared" ref="AG70:AG128" si="14">IF(Y70=0,0,Y70/Q70)</f>
        <v>0</v>
      </c>
      <c r="AH70" s="69"/>
      <c r="AI70" s="77"/>
      <c r="AJ70" s="69"/>
      <c r="AK70" s="77"/>
      <c r="AL70" s="69"/>
      <c r="AM70" s="76" t="e">
        <f t="shared" ref="AM70:AM132" si="15">IF(AE70=0,0,AE70/W70)</f>
        <v>#DIV/0!</v>
      </c>
    </row>
    <row r="71" spans="1:39" s="92" customFormat="1" ht="11.25" customHeight="1" outlineLevel="1">
      <c r="A71" s="79"/>
      <c r="B71" s="80" t="s">
        <v>184</v>
      </c>
      <c r="C71" s="81" t="s">
        <v>185</v>
      </c>
      <c r="D71" s="80"/>
      <c r="E71" s="82" t="s">
        <v>186</v>
      </c>
      <c r="F71" s="45" t="s">
        <v>185</v>
      </c>
      <c r="G71" s="46" t="s">
        <v>184</v>
      </c>
      <c r="H71" s="83"/>
      <c r="I71" s="84">
        <f>VLOOKUP(C71,'[13]AGGREGATO '!$C$5:$ES$287,141,0)</f>
        <v>0</v>
      </c>
      <c r="J71" s="85"/>
      <c r="K71" s="86">
        <f>VLOOKUP(C71,'[13]AGGREGATO '!$C$5:$FA$287,149,0)</f>
        <v>16000</v>
      </c>
      <c r="L71" s="85"/>
      <c r="M71" s="86">
        <f>VLOOKUP(C71,'[13]AGGREGATO '!$C$5:$FI$287,157,0)</f>
        <v>0</v>
      </c>
      <c r="N71" s="85"/>
      <c r="O71" s="86">
        <f t="shared" si="10"/>
        <v>16000</v>
      </c>
      <c r="P71" s="85"/>
      <c r="Q71" s="84">
        <f>VLOOKUP(C71,'[13]AGGREGATO '!$C$5:$ES$287,143,0)</f>
        <v>0</v>
      </c>
      <c r="R71" s="85"/>
      <c r="S71" s="86">
        <f>VLOOKUP(C71,'[13]AGGREGATO '!$C$5:$EW$287,151,0)</f>
        <v>0</v>
      </c>
      <c r="T71" s="85"/>
      <c r="U71" s="86">
        <v>0</v>
      </c>
      <c r="V71" s="85"/>
      <c r="W71" s="198">
        <f t="shared" si="11"/>
        <v>0</v>
      </c>
      <c r="X71" s="85"/>
      <c r="Y71" s="86">
        <f t="shared" si="12"/>
        <v>0</v>
      </c>
      <c r="Z71" s="85"/>
      <c r="AA71" s="86">
        <f t="shared" si="13"/>
        <v>16000</v>
      </c>
      <c r="AB71" s="85"/>
      <c r="AC71" s="86">
        <f t="shared" si="8"/>
        <v>-16000</v>
      </c>
      <c r="AD71" s="85"/>
      <c r="AE71" s="86">
        <f t="shared" si="9"/>
        <v>16000</v>
      </c>
      <c r="AF71" s="83"/>
      <c r="AG71" s="90">
        <f t="shared" si="14"/>
        <v>0</v>
      </c>
      <c r="AH71" s="83"/>
      <c r="AI71" s="91"/>
      <c r="AJ71" s="83"/>
      <c r="AK71" s="91"/>
      <c r="AL71" s="83"/>
      <c r="AM71" s="90" t="e">
        <f t="shared" si="15"/>
        <v>#DIV/0!</v>
      </c>
    </row>
    <row r="72" spans="1:39" s="92" customFormat="1" ht="11.25" customHeight="1" outlineLevel="1">
      <c r="A72" s="79"/>
      <c r="B72" s="80" t="s">
        <v>187</v>
      </c>
      <c r="C72" s="81" t="s">
        <v>188</v>
      </c>
      <c r="D72" s="80"/>
      <c r="E72" s="93" t="s">
        <v>189</v>
      </c>
      <c r="F72" s="45" t="s">
        <v>188</v>
      </c>
      <c r="G72" s="46" t="s">
        <v>187</v>
      </c>
      <c r="H72" s="83"/>
      <c r="I72" s="84">
        <f>VLOOKUP(C72,'[13]AGGREGATO '!$C$5:$ES$287,141,0)</f>
        <v>0</v>
      </c>
      <c r="J72" s="85"/>
      <c r="K72" s="86">
        <f>VLOOKUP(C72,'[13]AGGREGATO '!$C$5:$FA$287,149,0)</f>
        <v>0</v>
      </c>
      <c r="L72" s="85"/>
      <c r="M72" s="86">
        <f>VLOOKUP(C72,'[13]AGGREGATO '!$C$5:$FI$287,157,0)</f>
        <v>0</v>
      </c>
      <c r="N72" s="85"/>
      <c r="O72" s="86">
        <f t="shared" si="10"/>
        <v>0</v>
      </c>
      <c r="P72" s="85"/>
      <c r="Q72" s="84">
        <f>VLOOKUP(C72,'[13]AGGREGATO '!$C$5:$ES$287,143,0)</f>
        <v>0</v>
      </c>
      <c r="R72" s="85"/>
      <c r="S72" s="86">
        <f>VLOOKUP(C72,'[13]AGGREGATO '!$C$5:$EW$287,151,0)</f>
        <v>0</v>
      </c>
      <c r="T72" s="85"/>
      <c r="U72" s="86">
        <v>0</v>
      </c>
      <c r="V72" s="85"/>
      <c r="W72" s="198">
        <f t="shared" si="11"/>
        <v>0</v>
      </c>
      <c r="X72" s="85"/>
      <c r="Y72" s="86">
        <f t="shared" si="12"/>
        <v>0</v>
      </c>
      <c r="Z72" s="85"/>
      <c r="AA72" s="86">
        <f t="shared" si="13"/>
        <v>0</v>
      </c>
      <c r="AB72" s="85"/>
      <c r="AC72" s="86">
        <f t="shared" si="8"/>
        <v>0</v>
      </c>
      <c r="AD72" s="85"/>
      <c r="AE72" s="86">
        <f t="shared" si="9"/>
        <v>0</v>
      </c>
      <c r="AF72" s="83"/>
      <c r="AG72" s="90">
        <v>0</v>
      </c>
      <c r="AH72" s="83"/>
      <c r="AI72" s="91"/>
      <c r="AJ72" s="83"/>
      <c r="AK72" s="91"/>
      <c r="AL72" s="83"/>
      <c r="AM72" s="90">
        <v>0</v>
      </c>
    </row>
    <row r="73" spans="1:39" s="92" customFormat="1" ht="11.25" customHeight="1">
      <c r="A73" s="79"/>
      <c r="B73" s="80" t="s">
        <v>190</v>
      </c>
      <c r="C73" s="81" t="s">
        <v>191</v>
      </c>
      <c r="D73" s="80"/>
      <c r="E73" s="93" t="s">
        <v>192</v>
      </c>
      <c r="F73" s="45" t="s">
        <v>191</v>
      </c>
      <c r="G73" s="46" t="s">
        <v>190</v>
      </c>
      <c r="H73" s="83"/>
      <c r="I73" s="84">
        <f>VLOOKUP(C73,'[13]AGGREGATO '!$C$5:$ES$287,141,0)</f>
        <v>0</v>
      </c>
      <c r="J73" s="85"/>
      <c r="K73" s="86">
        <f>VLOOKUP(C73,'[13]AGGREGATO '!$C$5:$FA$287,149,0)</f>
        <v>16000</v>
      </c>
      <c r="L73" s="85"/>
      <c r="M73" s="86">
        <f>VLOOKUP(C73,'[13]AGGREGATO '!$C$5:$FI$287,157,0)</f>
        <v>0</v>
      </c>
      <c r="N73" s="85"/>
      <c r="O73" s="86">
        <f t="shared" si="10"/>
        <v>16000</v>
      </c>
      <c r="P73" s="85"/>
      <c r="Q73" s="84">
        <f>VLOOKUP(C73,'[13]AGGREGATO '!$C$5:$ES$287,143,0)</f>
        <v>0</v>
      </c>
      <c r="R73" s="85"/>
      <c r="S73" s="86">
        <f>VLOOKUP(C73,'[13]AGGREGATO '!$C$5:$EW$287,151,0)</f>
        <v>0</v>
      </c>
      <c r="T73" s="85"/>
      <c r="U73" s="86">
        <v>0</v>
      </c>
      <c r="V73" s="85"/>
      <c r="W73" s="198">
        <f t="shared" si="11"/>
        <v>0</v>
      </c>
      <c r="X73" s="85"/>
      <c r="Y73" s="86">
        <f t="shared" si="12"/>
        <v>0</v>
      </c>
      <c r="Z73" s="85"/>
      <c r="AA73" s="86">
        <f t="shared" si="13"/>
        <v>16000</v>
      </c>
      <c r="AB73" s="85"/>
      <c r="AC73" s="86">
        <f t="shared" si="8"/>
        <v>-16000</v>
      </c>
      <c r="AD73" s="85"/>
      <c r="AE73" s="86">
        <f t="shared" si="9"/>
        <v>16000</v>
      </c>
      <c r="AF73" s="83"/>
      <c r="AG73" s="90">
        <f t="shared" si="14"/>
        <v>0</v>
      </c>
      <c r="AH73" s="83"/>
      <c r="AI73" s="91"/>
      <c r="AJ73" s="83"/>
      <c r="AK73" s="91"/>
      <c r="AL73" s="83"/>
      <c r="AM73" s="90" t="e">
        <f t="shared" si="15"/>
        <v>#DIV/0!</v>
      </c>
    </row>
    <row r="74" spans="1:39" s="92" customFormat="1" ht="11.25" customHeight="1">
      <c r="A74" s="79"/>
      <c r="B74" s="104" t="s">
        <v>193</v>
      </c>
      <c r="C74" s="81" t="s">
        <v>194</v>
      </c>
      <c r="D74" s="66"/>
      <c r="E74" s="93" t="s">
        <v>195</v>
      </c>
      <c r="F74" s="45" t="s">
        <v>194</v>
      </c>
      <c r="G74" s="46" t="s">
        <v>193</v>
      </c>
      <c r="H74" s="83"/>
      <c r="I74" s="84">
        <f>VLOOKUP(C74,'[13]AGGREGATO '!$C$5:$ES$287,141,0)</f>
        <v>0</v>
      </c>
      <c r="J74" s="85"/>
      <c r="K74" s="86">
        <f>VLOOKUP(C74,'[13]AGGREGATO '!$C$5:$FA$287,149,0)</f>
        <v>0</v>
      </c>
      <c r="L74" s="85"/>
      <c r="M74" s="86">
        <f>VLOOKUP(C74,'[13]AGGREGATO '!$C$5:$FI$287,157,0)</f>
        <v>0</v>
      </c>
      <c r="N74" s="85"/>
      <c r="O74" s="86">
        <f t="shared" si="10"/>
        <v>0</v>
      </c>
      <c r="P74" s="85"/>
      <c r="Q74" s="84">
        <f>VLOOKUP(C74,'[13]AGGREGATO '!$C$5:$ES$287,143,0)</f>
        <v>0</v>
      </c>
      <c r="R74" s="85"/>
      <c r="S74" s="86">
        <f>VLOOKUP(C74,'[13]AGGREGATO '!$C$5:$EW$287,151,0)</f>
        <v>0</v>
      </c>
      <c r="T74" s="85"/>
      <c r="U74" s="86">
        <v>0</v>
      </c>
      <c r="V74" s="85"/>
      <c r="W74" s="198">
        <f t="shared" si="11"/>
        <v>0</v>
      </c>
      <c r="X74" s="85"/>
      <c r="Y74" s="86">
        <f t="shared" si="12"/>
        <v>0</v>
      </c>
      <c r="Z74" s="85"/>
      <c r="AA74" s="86">
        <f t="shared" si="13"/>
        <v>0</v>
      </c>
      <c r="AB74" s="85"/>
      <c r="AC74" s="86">
        <f t="shared" si="8"/>
        <v>0</v>
      </c>
      <c r="AD74" s="85"/>
      <c r="AE74" s="86">
        <f t="shared" si="9"/>
        <v>0</v>
      </c>
      <c r="AF74" s="83"/>
      <c r="AG74" s="90">
        <f t="shared" si="14"/>
        <v>0</v>
      </c>
      <c r="AH74" s="83"/>
      <c r="AI74" s="91"/>
      <c r="AJ74" s="83"/>
      <c r="AK74" s="91"/>
      <c r="AL74" s="83"/>
      <c r="AM74" s="90">
        <f t="shared" si="15"/>
        <v>0</v>
      </c>
    </row>
    <row r="75" spans="1:39" s="92" customFormat="1" ht="11.25" customHeight="1" outlineLevel="1">
      <c r="A75" s="79"/>
      <c r="B75" s="80" t="s">
        <v>187</v>
      </c>
      <c r="C75" s="81" t="s">
        <v>196</v>
      </c>
      <c r="D75" s="80"/>
      <c r="E75" s="93" t="s">
        <v>197</v>
      </c>
      <c r="F75" s="45" t="s">
        <v>196</v>
      </c>
      <c r="G75" s="46" t="s">
        <v>187</v>
      </c>
      <c r="H75" s="83"/>
      <c r="I75" s="84">
        <f>VLOOKUP(C75,'[13]AGGREGATO '!$C$5:$ES$287,141,0)</f>
        <v>0</v>
      </c>
      <c r="J75" s="85"/>
      <c r="K75" s="86">
        <f>VLOOKUP(C75,'[13]AGGREGATO '!$C$5:$FA$287,149,0)</f>
        <v>0</v>
      </c>
      <c r="L75" s="85"/>
      <c r="M75" s="86">
        <f>VLOOKUP(C75,'[13]AGGREGATO '!$C$5:$FI$287,157,0)</f>
        <v>0</v>
      </c>
      <c r="N75" s="85"/>
      <c r="O75" s="86">
        <f t="shared" si="10"/>
        <v>0</v>
      </c>
      <c r="P75" s="85"/>
      <c r="Q75" s="84">
        <f>VLOOKUP(C75,'[13]AGGREGATO '!$C$5:$ES$287,143,0)</f>
        <v>0</v>
      </c>
      <c r="R75" s="85"/>
      <c r="S75" s="86">
        <f>VLOOKUP(C75,'[13]AGGREGATO '!$C$5:$EW$287,151,0)</f>
        <v>0</v>
      </c>
      <c r="T75" s="85"/>
      <c r="U75" s="86">
        <v>0</v>
      </c>
      <c r="V75" s="85"/>
      <c r="W75" s="198">
        <f t="shared" si="11"/>
        <v>0</v>
      </c>
      <c r="X75" s="85"/>
      <c r="Y75" s="86">
        <f t="shared" si="12"/>
        <v>0</v>
      </c>
      <c r="Z75" s="85"/>
      <c r="AA75" s="86">
        <f t="shared" si="13"/>
        <v>0</v>
      </c>
      <c r="AB75" s="85"/>
      <c r="AC75" s="86">
        <f t="shared" si="8"/>
        <v>0</v>
      </c>
      <c r="AD75" s="85"/>
      <c r="AE75" s="86">
        <f t="shared" si="9"/>
        <v>0</v>
      </c>
      <c r="AF75" s="83"/>
      <c r="AG75" s="90">
        <f t="shared" si="14"/>
        <v>0</v>
      </c>
      <c r="AH75" s="83"/>
      <c r="AI75" s="91"/>
      <c r="AJ75" s="83"/>
      <c r="AK75" s="91"/>
      <c r="AL75" s="83"/>
      <c r="AM75" s="90">
        <f t="shared" si="15"/>
        <v>0</v>
      </c>
    </row>
    <row r="76" spans="1:39" s="92" customFormat="1" ht="11.25" customHeight="1" outlineLevel="1">
      <c r="A76" s="79"/>
      <c r="B76" s="80" t="s">
        <v>198</v>
      </c>
      <c r="C76" s="81" t="s">
        <v>199</v>
      </c>
      <c r="D76" s="80"/>
      <c r="E76" s="82" t="s">
        <v>200</v>
      </c>
      <c r="F76" s="45" t="s">
        <v>199</v>
      </c>
      <c r="G76" s="46" t="s">
        <v>198</v>
      </c>
      <c r="H76" s="83"/>
      <c r="I76" s="84">
        <f>VLOOKUP(C76,'[13]AGGREGATO '!$C$5:$ES$287,141,0)</f>
        <v>0</v>
      </c>
      <c r="J76" s="85"/>
      <c r="K76" s="86">
        <f>VLOOKUP(C76,'[13]AGGREGATO '!$C$5:$FA$287,149,0)</f>
        <v>0</v>
      </c>
      <c r="L76" s="85"/>
      <c r="M76" s="86">
        <f>VLOOKUP(C76,'[13]AGGREGATO '!$C$5:$FI$287,157,0)</f>
        <v>0</v>
      </c>
      <c r="N76" s="85"/>
      <c r="O76" s="86">
        <f t="shared" si="10"/>
        <v>0</v>
      </c>
      <c r="P76" s="85"/>
      <c r="Q76" s="84">
        <f>VLOOKUP(C76,'[13]AGGREGATO '!$C$5:$ES$287,143,0)</f>
        <v>0</v>
      </c>
      <c r="R76" s="85"/>
      <c r="S76" s="86">
        <f>VLOOKUP(C76,'[13]AGGREGATO '!$C$5:$EW$287,151,0)</f>
        <v>0</v>
      </c>
      <c r="T76" s="85"/>
      <c r="U76" s="86">
        <v>0</v>
      </c>
      <c r="V76" s="85"/>
      <c r="W76" s="198">
        <f t="shared" si="11"/>
        <v>0</v>
      </c>
      <c r="X76" s="85"/>
      <c r="Y76" s="86">
        <f t="shared" si="12"/>
        <v>0</v>
      </c>
      <c r="Z76" s="85"/>
      <c r="AA76" s="86">
        <f t="shared" si="13"/>
        <v>0</v>
      </c>
      <c r="AB76" s="85"/>
      <c r="AC76" s="86">
        <f t="shared" si="8"/>
        <v>0</v>
      </c>
      <c r="AD76" s="85"/>
      <c r="AE76" s="86">
        <f t="shared" si="9"/>
        <v>0</v>
      </c>
      <c r="AF76" s="83"/>
      <c r="AG76" s="90">
        <f t="shared" si="14"/>
        <v>0</v>
      </c>
      <c r="AH76" s="83"/>
      <c r="AI76" s="91"/>
      <c r="AJ76" s="83"/>
      <c r="AK76" s="91"/>
      <c r="AL76" s="83"/>
      <c r="AM76" s="90">
        <f t="shared" si="15"/>
        <v>0</v>
      </c>
    </row>
    <row r="77" spans="1:39" s="92" customFormat="1" ht="11.25" customHeight="1" outlineLevel="1">
      <c r="A77" s="79"/>
      <c r="B77" s="80" t="s">
        <v>201</v>
      </c>
      <c r="C77" s="81" t="s">
        <v>202</v>
      </c>
      <c r="D77" s="80"/>
      <c r="E77" s="93" t="s">
        <v>203</v>
      </c>
      <c r="F77" s="45" t="s">
        <v>202</v>
      </c>
      <c r="G77" s="46" t="s">
        <v>201</v>
      </c>
      <c r="H77" s="83"/>
      <c r="I77" s="84">
        <f>VLOOKUP(C77,'[13]AGGREGATO '!$C$5:$ES$287,141,0)</f>
        <v>0</v>
      </c>
      <c r="J77" s="85"/>
      <c r="K77" s="86">
        <f>VLOOKUP(C77,'[13]AGGREGATO '!$C$5:$FA$287,149,0)</f>
        <v>0</v>
      </c>
      <c r="L77" s="85"/>
      <c r="M77" s="86">
        <f>VLOOKUP(C77,'[13]AGGREGATO '!$C$5:$FI$287,157,0)</f>
        <v>0</v>
      </c>
      <c r="N77" s="85"/>
      <c r="O77" s="86">
        <f t="shared" si="10"/>
        <v>0</v>
      </c>
      <c r="P77" s="85"/>
      <c r="Q77" s="84">
        <f>VLOOKUP(C77,'[13]AGGREGATO '!$C$5:$ES$287,143,0)</f>
        <v>0</v>
      </c>
      <c r="R77" s="85"/>
      <c r="S77" s="86">
        <f>VLOOKUP(C77,'[13]AGGREGATO '!$C$5:$EW$287,151,0)</f>
        <v>0</v>
      </c>
      <c r="T77" s="85"/>
      <c r="U77" s="86">
        <v>0</v>
      </c>
      <c r="V77" s="85"/>
      <c r="W77" s="198">
        <f t="shared" si="11"/>
        <v>0</v>
      </c>
      <c r="X77" s="85"/>
      <c r="Y77" s="86">
        <f t="shared" si="12"/>
        <v>0</v>
      </c>
      <c r="Z77" s="85"/>
      <c r="AA77" s="86">
        <f t="shared" si="13"/>
        <v>0</v>
      </c>
      <c r="AB77" s="85"/>
      <c r="AC77" s="86">
        <f t="shared" si="8"/>
        <v>0</v>
      </c>
      <c r="AD77" s="85"/>
      <c r="AE77" s="86">
        <f t="shared" si="9"/>
        <v>0</v>
      </c>
      <c r="AF77" s="83"/>
      <c r="AG77" s="90">
        <f t="shared" si="14"/>
        <v>0</v>
      </c>
      <c r="AH77" s="83"/>
      <c r="AI77" s="91"/>
      <c r="AJ77" s="83"/>
      <c r="AK77" s="91"/>
      <c r="AL77" s="83"/>
      <c r="AM77" s="90">
        <f t="shared" si="15"/>
        <v>0</v>
      </c>
    </row>
    <row r="78" spans="1:39" s="92" customFormat="1" ht="11.25" customHeight="1" outlineLevel="1">
      <c r="A78" s="79"/>
      <c r="B78" s="80" t="s">
        <v>204</v>
      </c>
      <c r="C78" s="81" t="s">
        <v>205</v>
      </c>
      <c r="D78" s="80"/>
      <c r="E78" s="93" t="s">
        <v>206</v>
      </c>
      <c r="F78" s="45" t="s">
        <v>205</v>
      </c>
      <c r="G78" s="46" t="s">
        <v>204</v>
      </c>
      <c r="H78" s="83"/>
      <c r="I78" s="84">
        <f>VLOOKUP(C78,'[13]AGGREGATO '!$C$5:$ES$287,141,0)</f>
        <v>0</v>
      </c>
      <c r="J78" s="85"/>
      <c r="K78" s="86">
        <f>VLOOKUP(C78,'[13]AGGREGATO '!$C$5:$FA$287,149,0)</f>
        <v>0</v>
      </c>
      <c r="L78" s="85"/>
      <c r="M78" s="86">
        <f>VLOOKUP(C78,'[13]AGGREGATO '!$C$5:$FI$287,157,0)</f>
        <v>0</v>
      </c>
      <c r="N78" s="85"/>
      <c r="O78" s="86">
        <f t="shared" si="10"/>
        <v>0</v>
      </c>
      <c r="P78" s="85"/>
      <c r="Q78" s="84">
        <f>VLOOKUP(C78,'[13]AGGREGATO '!$C$5:$ES$287,143,0)</f>
        <v>0</v>
      </c>
      <c r="R78" s="85"/>
      <c r="S78" s="86">
        <f>VLOOKUP(C78,'[13]AGGREGATO '!$C$5:$EW$287,151,0)</f>
        <v>0</v>
      </c>
      <c r="T78" s="85"/>
      <c r="U78" s="86">
        <v>0</v>
      </c>
      <c r="V78" s="85"/>
      <c r="W78" s="198">
        <f t="shared" si="11"/>
        <v>0</v>
      </c>
      <c r="X78" s="85"/>
      <c r="Y78" s="86">
        <f t="shared" si="12"/>
        <v>0</v>
      </c>
      <c r="Z78" s="85"/>
      <c r="AA78" s="86">
        <f t="shared" si="13"/>
        <v>0</v>
      </c>
      <c r="AB78" s="85"/>
      <c r="AC78" s="86">
        <f t="shared" si="8"/>
        <v>0</v>
      </c>
      <c r="AD78" s="85"/>
      <c r="AE78" s="86">
        <f t="shared" si="9"/>
        <v>0</v>
      </c>
      <c r="AF78" s="83"/>
      <c r="AG78" s="90">
        <f t="shared" si="14"/>
        <v>0</v>
      </c>
      <c r="AH78" s="83"/>
      <c r="AI78" s="91"/>
      <c r="AJ78" s="83"/>
      <c r="AK78" s="91"/>
      <c r="AL78" s="83"/>
      <c r="AM78" s="90">
        <f t="shared" si="15"/>
        <v>0</v>
      </c>
    </row>
    <row r="79" spans="1:39" s="92" customFormat="1" ht="11.25" customHeight="1" outlineLevel="1" collapsed="1">
      <c r="A79" s="79"/>
      <c r="B79" s="80" t="s">
        <v>207</v>
      </c>
      <c r="C79" s="81" t="s">
        <v>208</v>
      </c>
      <c r="D79" s="80"/>
      <c r="E79" s="100" t="s">
        <v>209</v>
      </c>
      <c r="F79" s="45" t="s">
        <v>208</v>
      </c>
      <c r="G79" s="46" t="s">
        <v>207</v>
      </c>
      <c r="H79" s="83"/>
      <c r="I79" s="84">
        <f>VLOOKUP(C79,'[13]AGGREGATO '!$C$5:$ES$287,141,0)</f>
        <v>0</v>
      </c>
      <c r="J79" s="85"/>
      <c r="K79" s="86">
        <f>VLOOKUP(C79,'[13]AGGREGATO '!$C$5:$FA$287,149,0)</f>
        <v>0</v>
      </c>
      <c r="L79" s="85"/>
      <c r="M79" s="86">
        <f>VLOOKUP(C79,'[13]AGGREGATO '!$C$5:$FI$287,157,0)</f>
        <v>0</v>
      </c>
      <c r="N79" s="85"/>
      <c r="O79" s="86">
        <f t="shared" si="10"/>
        <v>0</v>
      </c>
      <c r="P79" s="85"/>
      <c r="Q79" s="84">
        <f>VLOOKUP(C79,'[13]AGGREGATO '!$C$5:$ES$287,143,0)</f>
        <v>0</v>
      </c>
      <c r="R79" s="85"/>
      <c r="S79" s="86">
        <f>VLOOKUP(C79,'[13]AGGREGATO '!$C$5:$EW$287,151,0)</f>
        <v>0</v>
      </c>
      <c r="T79" s="85"/>
      <c r="U79" s="86">
        <v>0</v>
      </c>
      <c r="V79" s="85"/>
      <c r="W79" s="198">
        <f t="shared" si="11"/>
        <v>0</v>
      </c>
      <c r="X79" s="85"/>
      <c r="Y79" s="86">
        <f t="shared" si="12"/>
        <v>0</v>
      </c>
      <c r="Z79" s="85"/>
      <c r="AA79" s="86">
        <f t="shared" si="13"/>
        <v>0</v>
      </c>
      <c r="AB79" s="85"/>
      <c r="AC79" s="86">
        <f t="shared" si="8"/>
        <v>0</v>
      </c>
      <c r="AD79" s="85"/>
      <c r="AE79" s="86">
        <f t="shared" si="9"/>
        <v>0</v>
      </c>
      <c r="AF79" s="83"/>
      <c r="AG79" s="90">
        <f t="shared" si="14"/>
        <v>0</v>
      </c>
      <c r="AH79" s="83"/>
      <c r="AI79" s="91"/>
      <c r="AJ79" s="83"/>
      <c r="AK79" s="91"/>
      <c r="AL79" s="83"/>
      <c r="AM79" s="90">
        <f t="shared" si="15"/>
        <v>0</v>
      </c>
    </row>
    <row r="80" spans="1:39" s="92" customFormat="1" ht="11.25" customHeight="1" outlineLevel="1" collapsed="1">
      <c r="A80" s="79"/>
      <c r="B80" s="80" t="s">
        <v>210</v>
      </c>
      <c r="C80" s="81" t="s">
        <v>211</v>
      </c>
      <c r="D80" s="80"/>
      <c r="E80" s="100" t="s">
        <v>212</v>
      </c>
      <c r="F80" s="45" t="s">
        <v>211</v>
      </c>
      <c r="G80" s="46" t="s">
        <v>210</v>
      </c>
      <c r="H80" s="83"/>
      <c r="I80" s="84">
        <f>VLOOKUP(C80,'[13]AGGREGATO '!$C$5:$ES$287,141,0)</f>
        <v>0</v>
      </c>
      <c r="J80" s="85"/>
      <c r="K80" s="86">
        <f>VLOOKUP(C80,'[13]AGGREGATO '!$C$5:$FA$287,149,0)</f>
        <v>0</v>
      </c>
      <c r="L80" s="85"/>
      <c r="M80" s="86">
        <f>VLOOKUP(C80,'[13]AGGREGATO '!$C$5:$FI$287,157,0)</f>
        <v>0</v>
      </c>
      <c r="N80" s="85"/>
      <c r="O80" s="86">
        <f t="shared" si="10"/>
        <v>0</v>
      </c>
      <c r="P80" s="85"/>
      <c r="Q80" s="84">
        <f>VLOOKUP(C80,'[13]AGGREGATO '!$C$5:$ES$287,143,0)</f>
        <v>0</v>
      </c>
      <c r="R80" s="85"/>
      <c r="S80" s="86">
        <f>VLOOKUP(C80,'[13]AGGREGATO '!$C$5:$EW$287,151,0)</f>
        <v>0</v>
      </c>
      <c r="T80" s="85"/>
      <c r="U80" s="86">
        <v>0</v>
      </c>
      <c r="V80" s="85"/>
      <c r="W80" s="198">
        <f t="shared" si="11"/>
        <v>0</v>
      </c>
      <c r="X80" s="85"/>
      <c r="Y80" s="86">
        <f t="shared" si="12"/>
        <v>0</v>
      </c>
      <c r="Z80" s="85"/>
      <c r="AA80" s="86">
        <f t="shared" si="13"/>
        <v>0</v>
      </c>
      <c r="AB80" s="85"/>
      <c r="AC80" s="86">
        <f t="shared" si="8"/>
        <v>0</v>
      </c>
      <c r="AD80" s="85"/>
      <c r="AE80" s="86">
        <f t="shared" si="9"/>
        <v>0</v>
      </c>
      <c r="AF80" s="83"/>
      <c r="AG80" s="90">
        <f t="shared" si="14"/>
        <v>0</v>
      </c>
      <c r="AH80" s="83"/>
      <c r="AI80" s="91"/>
      <c r="AJ80" s="83"/>
      <c r="AK80" s="91"/>
      <c r="AL80" s="83"/>
      <c r="AM80" s="90">
        <f t="shared" si="15"/>
        <v>0</v>
      </c>
    </row>
    <row r="81" spans="1:39" s="92" customFormat="1" ht="11.25" customHeight="1" outlineLevel="1">
      <c r="A81" s="79"/>
      <c r="B81" s="80" t="s">
        <v>213</v>
      </c>
      <c r="C81" s="81" t="s">
        <v>214</v>
      </c>
      <c r="D81" s="80"/>
      <c r="E81" s="100" t="s">
        <v>215</v>
      </c>
      <c r="F81" s="45" t="s">
        <v>214</v>
      </c>
      <c r="G81" s="46" t="s">
        <v>213</v>
      </c>
      <c r="H81" s="83"/>
      <c r="I81" s="84">
        <f>VLOOKUP(C81,'[13]AGGREGATO '!$C$5:$ES$287,141,0)</f>
        <v>0</v>
      </c>
      <c r="J81" s="85"/>
      <c r="K81" s="86">
        <f>VLOOKUP(C81,'[13]AGGREGATO '!$C$5:$FA$287,149,0)</f>
        <v>0</v>
      </c>
      <c r="L81" s="85"/>
      <c r="M81" s="86">
        <f>VLOOKUP(C81,'[13]AGGREGATO '!$C$5:$FI$287,157,0)</f>
        <v>0</v>
      </c>
      <c r="N81" s="85"/>
      <c r="O81" s="86">
        <f t="shared" si="10"/>
        <v>0</v>
      </c>
      <c r="P81" s="85"/>
      <c r="Q81" s="84">
        <f>VLOOKUP(C81,'[13]AGGREGATO '!$C$5:$ES$287,143,0)</f>
        <v>0</v>
      </c>
      <c r="R81" s="85"/>
      <c r="S81" s="86">
        <f>VLOOKUP(C81,'[13]AGGREGATO '!$C$5:$EW$287,151,0)</f>
        <v>0</v>
      </c>
      <c r="T81" s="85"/>
      <c r="U81" s="86">
        <v>0</v>
      </c>
      <c r="V81" s="85"/>
      <c r="W81" s="198">
        <f t="shared" si="11"/>
        <v>0</v>
      </c>
      <c r="X81" s="85"/>
      <c r="Y81" s="86">
        <f t="shared" si="12"/>
        <v>0</v>
      </c>
      <c r="Z81" s="85"/>
      <c r="AA81" s="86">
        <f t="shared" si="13"/>
        <v>0</v>
      </c>
      <c r="AB81" s="85"/>
      <c r="AC81" s="86">
        <f t="shared" si="8"/>
        <v>0</v>
      </c>
      <c r="AD81" s="85"/>
      <c r="AE81" s="86">
        <f t="shared" si="9"/>
        <v>0</v>
      </c>
      <c r="AF81" s="83"/>
      <c r="AG81" s="90">
        <f t="shared" si="14"/>
        <v>0</v>
      </c>
      <c r="AH81" s="83"/>
      <c r="AI81" s="91"/>
      <c r="AJ81" s="83"/>
      <c r="AK81" s="91"/>
      <c r="AL81" s="83"/>
      <c r="AM81" s="90">
        <f t="shared" si="15"/>
        <v>0</v>
      </c>
    </row>
    <row r="82" spans="1:39" s="92" customFormat="1" ht="11.25" customHeight="1" outlineLevel="1" collapsed="1">
      <c r="A82" s="79"/>
      <c r="B82" s="80" t="s">
        <v>216</v>
      </c>
      <c r="C82" s="95" t="s">
        <v>217</v>
      </c>
      <c r="D82" s="80"/>
      <c r="E82" s="105" t="s">
        <v>218</v>
      </c>
      <c r="F82" s="45" t="s">
        <v>217</v>
      </c>
      <c r="G82" s="46" t="s">
        <v>216</v>
      </c>
      <c r="H82" s="83"/>
      <c r="I82" s="97">
        <f>VLOOKUP(C82,'[13]AGGREGATO '!$C$5:$ES$287,141,0)</f>
        <v>0</v>
      </c>
      <c r="J82" s="85"/>
      <c r="K82" s="97">
        <f>VLOOKUP(C82,'[13]AGGREGATO '!$C$5:$FA$287,149,0)</f>
        <v>0</v>
      </c>
      <c r="L82" s="85"/>
      <c r="M82" s="97">
        <f>VLOOKUP(C82,'[13]AGGREGATO '!$C$5:$FI$287,157,0)</f>
        <v>0</v>
      </c>
      <c r="N82" s="85"/>
      <c r="O82" s="97">
        <f t="shared" si="10"/>
        <v>0</v>
      </c>
      <c r="P82" s="85"/>
      <c r="Q82" s="97">
        <f>VLOOKUP(C82,'[13]AGGREGATO '!$C$5:$ES$287,143,0)</f>
        <v>0</v>
      </c>
      <c r="R82" s="85"/>
      <c r="S82" s="97">
        <f>VLOOKUP(C82,'[13]AGGREGATO '!$C$5:$EW$287,151,0)</f>
        <v>0</v>
      </c>
      <c r="T82" s="85"/>
      <c r="U82" s="97">
        <v>0</v>
      </c>
      <c r="V82" s="85"/>
      <c r="W82" s="199">
        <f t="shared" si="11"/>
        <v>0</v>
      </c>
      <c r="X82" s="85"/>
      <c r="Y82" s="97">
        <f t="shared" si="12"/>
        <v>0</v>
      </c>
      <c r="Z82" s="85"/>
      <c r="AA82" s="97">
        <f t="shared" si="13"/>
        <v>0</v>
      </c>
      <c r="AB82" s="85"/>
      <c r="AC82" s="86">
        <f t="shared" si="8"/>
        <v>0</v>
      </c>
      <c r="AD82" s="85"/>
      <c r="AE82" s="97">
        <f t="shared" si="9"/>
        <v>0</v>
      </c>
      <c r="AF82" s="83"/>
      <c r="AG82" s="99">
        <f t="shared" si="14"/>
        <v>0</v>
      </c>
      <c r="AH82" s="83"/>
      <c r="AI82" s="91"/>
      <c r="AJ82" s="83"/>
      <c r="AK82" s="91"/>
      <c r="AL82" s="83"/>
      <c r="AM82" s="99">
        <f t="shared" si="15"/>
        <v>0</v>
      </c>
    </row>
    <row r="83" spans="1:39" s="56" customFormat="1" ht="11.25" customHeight="1" outlineLevel="1">
      <c r="A83" s="106"/>
      <c r="B83" s="43" t="s">
        <v>219</v>
      </c>
      <c r="C83" s="107" t="s">
        <v>220</v>
      </c>
      <c r="D83" s="43"/>
      <c r="E83" s="44" t="s">
        <v>221</v>
      </c>
      <c r="F83" s="45" t="s">
        <v>220</v>
      </c>
      <c r="G83" s="46" t="s">
        <v>219</v>
      </c>
      <c r="H83" s="47"/>
      <c r="I83" s="108">
        <f>VLOOKUP(C83,'[13]AGGREGATO '!$C$5:$ES$287,141,0)</f>
        <v>207754</v>
      </c>
      <c r="J83" s="49"/>
      <c r="K83" s="61">
        <f>VLOOKUP(C83,'[13]AGGREGATO '!$C$5:$FA$287,149,0)</f>
        <v>512898</v>
      </c>
      <c r="L83" s="49"/>
      <c r="M83" s="61">
        <f>VLOOKUP(C83,'[13]AGGREGATO '!$C$5:$FI$287,157,0)</f>
        <v>-189639</v>
      </c>
      <c r="N83" s="49"/>
      <c r="O83" s="61">
        <f t="shared" si="10"/>
        <v>531013</v>
      </c>
      <c r="P83" s="49"/>
      <c r="Q83" s="108">
        <f>VLOOKUP(C83,'[13]AGGREGATO '!$C$5:$ES$287,143,0)</f>
        <v>122021</v>
      </c>
      <c r="R83" s="49"/>
      <c r="S83" s="61">
        <f>VLOOKUP(C83,'[13]AGGREGATO '!$C$5:$EW$287,151,0)</f>
        <v>370780</v>
      </c>
      <c r="T83" s="49"/>
      <c r="U83" s="61">
        <v>-82231</v>
      </c>
      <c r="V83" s="49"/>
      <c r="W83" s="196">
        <f t="shared" si="11"/>
        <v>410570</v>
      </c>
      <c r="X83" s="49"/>
      <c r="Y83" s="61">
        <f t="shared" si="12"/>
        <v>85733</v>
      </c>
      <c r="Z83" s="49"/>
      <c r="AA83" s="61">
        <f t="shared" si="13"/>
        <v>142118</v>
      </c>
      <c r="AB83" s="49"/>
      <c r="AC83" s="61">
        <f t="shared" si="8"/>
        <v>-56385</v>
      </c>
      <c r="AD83" s="49"/>
      <c r="AE83" s="61">
        <f t="shared" si="9"/>
        <v>120443</v>
      </c>
      <c r="AF83" s="47"/>
      <c r="AG83" s="109">
        <f t="shared" si="14"/>
        <v>0.70260856737774646</v>
      </c>
      <c r="AH83" s="47"/>
      <c r="AI83" s="64"/>
      <c r="AJ83" s="47"/>
      <c r="AK83" s="64"/>
      <c r="AL83" s="47"/>
      <c r="AM83" s="109">
        <f t="shared" si="15"/>
        <v>0.29335557882943225</v>
      </c>
    </row>
    <row r="84" spans="1:39" s="56" customFormat="1" ht="11.25" customHeight="1" outlineLevel="1">
      <c r="A84" s="106"/>
      <c r="B84" s="43"/>
      <c r="C84" s="57"/>
      <c r="D84" s="43"/>
      <c r="E84" s="58" t="s">
        <v>13</v>
      </c>
      <c r="F84" s="45"/>
      <c r="G84" s="46"/>
      <c r="H84" s="47"/>
      <c r="I84" s="59"/>
      <c r="J84" s="49"/>
      <c r="K84" s="60"/>
      <c r="L84" s="49"/>
      <c r="M84" s="60"/>
      <c r="N84" s="49"/>
      <c r="O84" s="60">
        <f t="shared" si="10"/>
        <v>0</v>
      </c>
      <c r="P84" s="49"/>
      <c r="Q84" s="59"/>
      <c r="R84" s="49"/>
      <c r="S84" s="60"/>
      <c r="T84" s="49"/>
      <c r="U84" s="60"/>
      <c r="V84" s="49"/>
      <c r="W84" s="196"/>
      <c r="X84" s="49"/>
      <c r="Y84" s="60"/>
      <c r="Z84" s="49"/>
      <c r="AA84" s="60"/>
      <c r="AB84" s="49"/>
      <c r="AC84" s="61"/>
      <c r="AD84" s="49"/>
      <c r="AE84" s="60"/>
      <c r="AF84" s="47"/>
      <c r="AG84" s="63"/>
      <c r="AH84" s="47"/>
      <c r="AI84" s="64"/>
      <c r="AJ84" s="47"/>
      <c r="AK84" s="64"/>
      <c r="AL84" s="47"/>
      <c r="AM84" s="63"/>
    </row>
    <row r="85" spans="1:39" s="78" customFormat="1" ht="11.25" customHeight="1" outlineLevel="1">
      <c r="A85" s="65"/>
      <c r="B85" s="66" t="s">
        <v>222</v>
      </c>
      <c r="C85" s="67" t="s">
        <v>223</v>
      </c>
      <c r="D85" s="66"/>
      <c r="E85" s="68" t="s">
        <v>224</v>
      </c>
      <c r="F85" s="45" t="s">
        <v>223</v>
      </c>
      <c r="G85" s="46" t="s">
        <v>222</v>
      </c>
      <c r="H85" s="69"/>
      <c r="I85" s="70">
        <f>VLOOKUP(C85,'[13]AGGREGATO '!$C$5:$ES$287,141,0)</f>
        <v>10312</v>
      </c>
      <c r="J85" s="71"/>
      <c r="K85" s="72">
        <f>VLOOKUP(C85,'[13]AGGREGATO '!$C$5:$FA$287,149,0)</f>
        <v>0</v>
      </c>
      <c r="L85" s="71"/>
      <c r="M85" s="72">
        <f>VLOOKUP(C85,'[13]AGGREGATO '!$C$5:$FI$287,157,0)</f>
        <v>0</v>
      </c>
      <c r="N85" s="71"/>
      <c r="O85" s="72">
        <f t="shared" si="10"/>
        <v>10312</v>
      </c>
      <c r="P85" s="71"/>
      <c r="Q85" s="70">
        <f>VLOOKUP(C85,'[13]AGGREGATO '!$C$5:$ES$287,143,0)</f>
        <v>13994</v>
      </c>
      <c r="R85" s="71"/>
      <c r="S85" s="72">
        <f>VLOOKUP(C85,'[13]AGGREGATO '!$C$5:$EW$287,151,0)</f>
        <v>0</v>
      </c>
      <c r="T85" s="71"/>
      <c r="U85" s="72">
        <v>0</v>
      </c>
      <c r="V85" s="71"/>
      <c r="W85" s="197">
        <f t="shared" si="11"/>
        <v>13994</v>
      </c>
      <c r="X85" s="71"/>
      <c r="Y85" s="72">
        <f t="shared" si="12"/>
        <v>-3682</v>
      </c>
      <c r="Z85" s="71"/>
      <c r="AA85" s="72">
        <f t="shared" si="13"/>
        <v>0</v>
      </c>
      <c r="AB85" s="71"/>
      <c r="AC85" s="72">
        <f t="shared" si="8"/>
        <v>-3682</v>
      </c>
      <c r="AD85" s="71"/>
      <c r="AE85" s="72">
        <f t="shared" si="9"/>
        <v>-3682</v>
      </c>
      <c r="AF85" s="69"/>
      <c r="AG85" s="76">
        <f t="shared" si="14"/>
        <v>-0.26311276261254823</v>
      </c>
      <c r="AH85" s="69"/>
      <c r="AI85" s="77"/>
      <c r="AJ85" s="69"/>
      <c r="AK85" s="77"/>
      <c r="AL85" s="69"/>
      <c r="AM85" s="76">
        <f t="shared" si="15"/>
        <v>-0.26311276261254823</v>
      </c>
    </row>
    <row r="86" spans="1:39" s="92" customFormat="1" ht="11.25" customHeight="1" outlineLevel="1">
      <c r="A86" s="79"/>
      <c r="B86" s="80" t="s">
        <v>225</v>
      </c>
      <c r="C86" s="81" t="s">
        <v>226</v>
      </c>
      <c r="D86" s="80"/>
      <c r="E86" s="82" t="s">
        <v>227</v>
      </c>
      <c r="F86" s="45" t="s">
        <v>226</v>
      </c>
      <c r="G86" s="46" t="s">
        <v>225</v>
      </c>
      <c r="H86" s="83"/>
      <c r="I86" s="84">
        <f>VLOOKUP(C86,'[13]AGGREGATO '!$C$5:$ES$287,141,0)</f>
        <v>10123</v>
      </c>
      <c r="J86" s="85"/>
      <c r="K86" s="86">
        <f>VLOOKUP(C86,'[13]AGGREGATO '!$C$5:$FA$287,149,0)</f>
        <v>0</v>
      </c>
      <c r="L86" s="85"/>
      <c r="M86" s="86">
        <f>VLOOKUP(C86,'[13]AGGREGATO '!$C$5:$FI$287,157,0)</f>
        <v>0</v>
      </c>
      <c r="N86" s="85"/>
      <c r="O86" s="86">
        <f t="shared" si="10"/>
        <v>10123</v>
      </c>
      <c r="P86" s="85"/>
      <c r="Q86" s="84">
        <f>VLOOKUP(C86,'[13]AGGREGATO '!$C$5:$ES$287,143,0)</f>
        <v>13523</v>
      </c>
      <c r="R86" s="85"/>
      <c r="S86" s="86">
        <f>VLOOKUP(C86,'[13]AGGREGATO '!$C$5:$EW$287,151,0)</f>
        <v>0</v>
      </c>
      <c r="T86" s="85"/>
      <c r="U86" s="86">
        <v>0</v>
      </c>
      <c r="V86" s="85"/>
      <c r="W86" s="198">
        <f t="shared" si="11"/>
        <v>13523</v>
      </c>
      <c r="X86" s="85"/>
      <c r="Y86" s="86">
        <f t="shared" si="12"/>
        <v>-3400</v>
      </c>
      <c r="Z86" s="85"/>
      <c r="AA86" s="86">
        <f t="shared" si="13"/>
        <v>0</v>
      </c>
      <c r="AB86" s="85"/>
      <c r="AC86" s="86">
        <f t="shared" si="8"/>
        <v>-3400</v>
      </c>
      <c r="AD86" s="85"/>
      <c r="AE86" s="86">
        <f t="shared" si="9"/>
        <v>-3400</v>
      </c>
      <c r="AF86" s="83"/>
      <c r="AG86" s="90">
        <f t="shared" si="14"/>
        <v>-0.25142350070250685</v>
      </c>
      <c r="AH86" s="83"/>
      <c r="AI86" s="91"/>
      <c r="AJ86" s="83"/>
      <c r="AK86" s="91"/>
      <c r="AL86" s="83"/>
      <c r="AM86" s="90">
        <f t="shared" si="15"/>
        <v>-0.25142350070250685</v>
      </c>
    </row>
    <row r="87" spans="1:39" s="92" customFormat="1" ht="11.25" customHeight="1" outlineLevel="1">
      <c r="A87" s="79"/>
      <c r="B87" s="80" t="s">
        <v>228</v>
      </c>
      <c r="C87" s="81" t="s">
        <v>229</v>
      </c>
      <c r="D87" s="80"/>
      <c r="E87" s="93" t="s">
        <v>230</v>
      </c>
      <c r="F87" s="45" t="s">
        <v>229</v>
      </c>
      <c r="G87" s="46" t="s">
        <v>228</v>
      </c>
      <c r="H87" s="83"/>
      <c r="I87" s="84">
        <f>VLOOKUP(C87,'[13]AGGREGATO '!$C$5:$ES$287,141,0)</f>
        <v>4047</v>
      </c>
      <c r="J87" s="85"/>
      <c r="K87" s="86">
        <f>VLOOKUP(C87,'[13]AGGREGATO '!$C$5:$FA$287,149,0)</f>
        <v>0</v>
      </c>
      <c r="L87" s="85"/>
      <c r="M87" s="86">
        <f>VLOOKUP(C87,'[13]AGGREGATO '!$C$5:$FI$287,157,0)</f>
        <v>0</v>
      </c>
      <c r="N87" s="85"/>
      <c r="O87" s="86">
        <f t="shared" si="10"/>
        <v>4047</v>
      </c>
      <c r="P87" s="85"/>
      <c r="Q87" s="84">
        <f>VLOOKUP(C87,'[13]AGGREGATO '!$C$5:$ES$287,143,0)</f>
        <v>6306</v>
      </c>
      <c r="R87" s="85"/>
      <c r="S87" s="86">
        <f>VLOOKUP(C87,'[13]AGGREGATO '!$C$5:$EW$287,151,0)</f>
        <v>0</v>
      </c>
      <c r="T87" s="85"/>
      <c r="U87" s="86">
        <v>0</v>
      </c>
      <c r="V87" s="85"/>
      <c r="W87" s="198">
        <f t="shared" si="11"/>
        <v>6306</v>
      </c>
      <c r="X87" s="85"/>
      <c r="Y87" s="86">
        <f t="shared" si="12"/>
        <v>-2259</v>
      </c>
      <c r="Z87" s="85"/>
      <c r="AA87" s="86">
        <f t="shared" si="13"/>
        <v>0</v>
      </c>
      <c r="AB87" s="85"/>
      <c r="AC87" s="86">
        <f t="shared" si="8"/>
        <v>-2259</v>
      </c>
      <c r="AD87" s="85"/>
      <c r="AE87" s="86">
        <f t="shared" si="9"/>
        <v>-2259</v>
      </c>
      <c r="AF87" s="83"/>
      <c r="AG87" s="90">
        <f t="shared" si="14"/>
        <v>-0.35823025689819221</v>
      </c>
      <c r="AH87" s="83"/>
      <c r="AI87" s="91"/>
      <c r="AJ87" s="83"/>
      <c r="AK87" s="91"/>
      <c r="AL87" s="83"/>
      <c r="AM87" s="90">
        <f t="shared" si="15"/>
        <v>-0.35823025689819221</v>
      </c>
    </row>
    <row r="88" spans="1:39" s="92" customFormat="1" ht="11.25" customHeight="1" outlineLevel="1">
      <c r="A88" s="79"/>
      <c r="B88" s="80" t="s">
        <v>231</v>
      </c>
      <c r="C88" s="81" t="s">
        <v>232</v>
      </c>
      <c r="D88" s="80"/>
      <c r="E88" s="93" t="s">
        <v>233</v>
      </c>
      <c r="F88" s="45" t="s">
        <v>232</v>
      </c>
      <c r="G88" s="46" t="s">
        <v>231</v>
      </c>
      <c r="H88" s="83"/>
      <c r="I88" s="84">
        <f>VLOOKUP(C88,'[13]AGGREGATO '!$C$5:$ES$287,141,0)</f>
        <v>0</v>
      </c>
      <c r="J88" s="85"/>
      <c r="K88" s="86">
        <f>VLOOKUP(C88,'[13]AGGREGATO '!$C$5:$FA$287,149,0)</f>
        <v>0</v>
      </c>
      <c r="L88" s="85"/>
      <c r="M88" s="86">
        <f>VLOOKUP(C88,'[13]AGGREGATO '!$C$5:$FI$287,157,0)</f>
        <v>0</v>
      </c>
      <c r="N88" s="85"/>
      <c r="O88" s="86">
        <f t="shared" si="10"/>
        <v>0</v>
      </c>
      <c r="P88" s="85"/>
      <c r="Q88" s="84">
        <f>VLOOKUP(C88,'[13]AGGREGATO '!$C$5:$ES$287,143,0)</f>
        <v>0</v>
      </c>
      <c r="R88" s="85"/>
      <c r="S88" s="86">
        <f>VLOOKUP(C88,'[13]AGGREGATO '!$C$5:$EW$287,151,0)</f>
        <v>0</v>
      </c>
      <c r="T88" s="85"/>
      <c r="U88" s="86">
        <v>0</v>
      </c>
      <c r="V88" s="85"/>
      <c r="W88" s="198">
        <f t="shared" si="11"/>
        <v>0</v>
      </c>
      <c r="X88" s="85"/>
      <c r="Y88" s="86">
        <f t="shared" si="12"/>
        <v>0</v>
      </c>
      <c r="Z88" s="85"/>
      <c r="AA88" s="86">
        <f t="shared" si="13"/>
        <v>0</v>
      </c>
      <c r="AB88" s="85"/>
      <c r="AC88" s="86">
        <f t="shared" si="8"/>
        <v>0</v>
      </c>
      <c r="AD88" s="85"/>
      <c r="AE88" s="86">
        <f t="shared" si="9"/>
        <v>0</v>
      </c>
      <c r="AF88" s="83"/>
      <c r="AG88" s="90">
        <f t="shared" si="14"/>
        <v>0</v>
      </c>
      <c r="AH88" s="83"/>
      <c r="AI88" s="91"/>
      <c r="AJ88" s="83"/>
      <c r="AK88" s="91"/>
      <c r="AL88" s="83"/>
      <c r="AM88" s="90">
        <f t="shared" si="15"/>
        <v>0</v>
      </c>
    </row>
    <row r="89" spans="1:39" s="92" customFormat="1" ht="11.25" customHeight="1" outlineLevel="1">
      <c r="A89" s="79"/>
      <c r="B89" s="110" t="s">
        <v>234</v>
      </c>
      <c r="C89" s="81" t="s">
        <v>235</v>
      </c>
      <c r="D89" s="80"/>
      <c r="E89" s="93" t="s">
        <v>236</v>
      </c>
      <c r="F89" s="45" t="s">
        <v>235</v>
      </c>
      <c r="G89" s="46" t="s">
        <v>234</v>
      </c>
      <c r="H89" s="83"/>
      <c r="I89" s="84">
        <f>VLOOKUP(C89,'[13]AGGREGATO '!$C$5:$ES$287,141,0)</f>
        <v>5857</v>
      </c>
      <c r="J89" s="85"/>
      <c r="K89" s="86">
        <f>VLOOKUP(C89,'[13]AGGREGATO '!$C$5:$FA$287,149,0)</f>
        <v>0</v>
      </c>
      <c r="L89" s="85"/>
      <c r="M89" s="86">
        <f>VLOOKUP(C89,'[13]AGGREGATO '!$C$5:$FI$287,157,0)</f>
        <v>0</v>
      </c>
      <c r="N89" s="85"/>
      <c r="O89" s="86">
        <f t="shared" si="10"/>
        <v>5857</v>
      </c>
      <c r="P89" s="85"/>
      <c r="Q89" s="84">
        <f>VLOOKUP(C89,'[13]AGGREGATO '!$C$5:$ES$287,143,0)</f>
        <v>974</v>
      </c>
      <c r="R89" s="85"/>
      <c r="S89" s="86">
        <f>VLOOKUP(C89,'[13]AGGREGATO '!$C$5:$EW$287,151,0)</f>
        <v>0</v>
      </c>
      <c r="T89" s="85"/>
      <c r="U89" s="86">
        <v>0</v>
      </c>
      <c r="V89" s="85"/>
      <c r="W89" s="198">
        <f t="shared" si="11"/>
        <v>974</v>
      </c>
      <c r="X89" s="85"/>
      <c r="Y89" s="86">
        <f t="shared" si="12"/>
        <v>4883</v>
      </c>
      <c r="Z89" s="85"/>
      <c r="AA89" s="86">
        <f t="shared" si="13"/>
        <v>0</v>
      </c>
      <c r="AB89" s="85"/>
      <c r="AC89" s="86">
        <f t="shared" si="8"/>
        <v>4883</v>
      </c>
      <c r="AD89" s="85"/>
      <c r="AE89" s="86">
        <f t="shared" si="9"/>
        <v>4883</v>
      </c>
      <c r="AF89" s="83"/>
      <c r="AG89" s="90">
        <f t="shared" si="14"/>
        <v>5.0133470225872694</v>
      </c>
      <c r="AH89" s="83"/>
      <c r="AI89" s="91"/>
      <c r="AJ89" s="83"/>
      <c r="AK89" s="91"/>
      <c r="AL89" s="83"/>
      <c r="AM89" s="90">
        <f t="shared" si="15"/>
        <v>5.0133470225872694</v>
      </c>
    </row>
    <row r="90" spans="1:39" s="92" customFormat="1" ht="11.25" customHeight="1" outlineLevel="1">
      <c r="A90" s="79"/>
      <c r="B90" s="80" t="s">
        <v>231</v>
      </c>
      <c r="C90" s="81" t="s">
        <v>237</v>
      </c>
      <c r="D90" s="80"/>
      <c r="E90" s="93" t="s">
        <v>238</v>
      </c>
      <c r="F90" s="45" t="s">
        <v>237</v>
      </c>
      <c r="G90" s="46" t="s">
        <v>231</v>
      </c>
      <c r="H90" s="83"/>
      <c r="I90" s="111">
        <f>VLOOKUP(C90,'[13]AGGREGATO '!$C$5:$ES$287,141,0)</f>
        <v>23</v>
      </c>
      <c r="J90" s="85"/>
      <c r="K90" s="112">
        <f>VLOOKUP(C90,'[13]AGGREGATO '!$C$5:$FA$287,149,0)</f>
        <v>0</v>
      </c>
      <c r="L90" s="85"/>
      <c r="M90" s="112">
        <f>VLOOKUP(C90,'[13]AGGREGATO '!$C$5:$FI$287,157,0)</f>
        <v>0</v>
      </c>
      <c r="N90" s="113"/>
      <c r="O90" s="112">
        <f t="shared" si="10"/>
        <v>23</v>
      </c>
      <c r="P90" s="85"/>
      <c r="Q90" s="111">
        <f>VLOOKUP(C90,'[13]AGGREGATO '!$C$5:$ES$287,143,0)</f>
        <v>67</v>
      </c>
      <c r="R90" s="85"/>
      <c r="S90" s="112">
        <f>VLOOKUP(C90,'[13]AGGREGATO '!$C$5:$EW$287,151,0)</f>
        <v>0</v>
      </c>
      <c r="T90" s="85"/>
      <c r="U90" s="112">
        <v>0</v>
      </c>
      <c r="V90" s="113"/>
      <c r="W90" s="200">
        <f t="shared" si="11"/>
        <v>67</v>
      </c>
      <c r="X90" s="85"/>
      <c r="Y90" s="112">
        <f t="shared" si="12"/>
        <v>-44</v>
      </c>
      <c r="Z90" s="85"/>
      <c r="AA90" s="112">
        <f t="shared" si="13"/>
        <v>0</v>
      </c>
      <c r="AB90" s="85"/>
      <c r="AC90" s="112">
        <f t="shared" si="8"/>
        <v>-44</v>
      </c>
      <c r="AD90" s="113"/>
      <c r="AE90" s="112">
        <f t="shared" si="9"/>
        <v>-44</v>
      </c>
      <c r="AF90" s="83"/>
      <c r="AG90" s="115">
        <v>0</v>
      </c>
      <c r="AH90" s="83"/>
      <c r="AI90" s="116"/>
      <c r="AJ90" s="83"/>
      <c r="AK90" s="116"/>
      <c r="AL90" s="117"/>
      <c r="AM90" s="115">
        <v>0</v>
      </c>
    </row>
    <row r="91" spans="1:39" s="92" customFormat="1" ht="11.25" customHeight="1">
      <c r="A91" s="79"/>
      <c r="B91" s="80" t="s">
        <v>231</v>
      </c>
      <c r="C91" s="81" t="s">
        <v>239</v>
      </c>
      <c r="D91" s="66"/>
      <c r="E91" s="93" t="s">
        <v>240</v>
      </c>
      <c r="F91" s="45" t="s">
        <v>239</v>
      </c>
      <c r="G91" s="46" t="s">
        <v>231</v>
      </c>
      <c r="H91" s="83"/>
      <c r="I91" s="84">
        <f>VLOOKUP(C91,'[13]AGGREGATO '!$C$5:$ES$287,141,0)</f>
        <v>1</v>
      </c>
      <c r="J91" s="85"/>
      <c r="K91" s="86">
        <f>VLOOKUP(C91,'[13]AGGREGATO '!$C$5:$FA$287,149,0)</f>
        <v>0</v>
      </c>
      <c r="L91" s="85"/>
      <c r="M91" s="86">
        <f>VLOOKUP(C91,'[13]AGGREGATO '!$C$5:$FI$287,157,0)</f>
        <v>0</v>
      </c>
      <c r="N91" s="85"/>
      <c r="O91" s="86">
        <f t="shared" si="10"/>
        <v>1</v>
      </c>
      <c r="P91" s="85"/>
      <c r="Q91" s="84">
        <f>VLOOKUP(C91,'[13]AGGREGATO '!$C$5:$ES$287,143,0)</f>
        <v>274</v>
      </c>
      <c r="R91" s="85"/>
      <c r="S91" s="86">
        <f>VLOOKUP(C91,'[13]AGGREGATO '!$C$5:$EW$287,151,0)</f>
        <v>0</v>
      </c>
      <c r="T91" s="85"/>
      <c r="U91" s="86">
        <v>0</v>
      </c>
      <c r="V91" s="85"/>
      <c r="W91" s="198">
        <f t="shared" si="11"/>
        <v>274</v>
      </c>
      <c r="X91" s="85"/>
      <c r="Y91" s="86">
        <f t="shared" si="12"/>
        <v>-273</v>
      </c>
      <c r="Z91" s="85"/>
      <c r="AA91" s="86">
        <f t="shared" si="13"/>
        <v>0</v>
      </c>
      <c r="AB91" s="85"/>
      <c r="AC91" s="86">
        <f t="shared" si="8"/>
        <v>-273</v>
      </c>
      <c r="AD91" s="85"/>
      <c r="AE91" s="86">
        <f t="shared" si="9"/>
        <v>-273</v>
      </c>
      <c r="AF91" s="83"/>
      <c r="AG91" s="90">
        <v>0</v>
      </c>
      <c r="AH91" s="83"/>
      <c r="AI91" s="91"/>
      <c r="AJ91" s="83"/>
      <c r="AK91" s="91"/>
      <c r="AL91" s="83"/>
      <c r="AM91" s="90">
        <v>0</v>
      </c>
    </row>
    <row r="92" spans="1:39" s="92" customFormat="1" ht="11.25" customHeight="1">
      <c r="A92" s="79"/>
      <c r="B92" s="80" t="s">
        <v>241</v>
      </c>
      <c r="C92" s="81" t="s">
        <v>242</v>
      </c>
      <c r="D92" s="66"/>
      <c r="E92" s="93" t="s">
        <v>243</v>
      </c>
      <c r="F92" s="45" t="s">
        <v>242</v>
      </c>
      <c r="G92" s="46" t="s">
        <v>241</v>
      </c>
      <c r="H92" s="83"/>
      <c r="I92" s="84">
        <f>VLOOKUP(C92,'[13]AGGREGATO '!$C$5:$ES$287,141,0)</f>
        <v>187</v>
      </c>
      <c r="J92" s="85"/>
      <c r="K92" s="86">
        <f>VLOOKUP(C92,'[13]AGGREGATO '!$C$5:$FA$287,149,0)</f>
        <v>0</v>
      </c>
      <c r="L92" s="85"/>
      <c r="M92" s="86">
        <f>VLOOKUP(C92,'[13]AGGREGATO '!$C$5:$FI$287,157,0)</f>
        <v>0</v>
      </c>
      <c r="N92" s="85"/>
      <c r="O92" s="86">
        <f t="shared" si="10"/>
        <v>187</v>
      </c>
      <c r="P92" s="85"/>
      <c r="Q92" s="84">
        <f>VLOOKUP(C92,'[13]AGGREGATO '!$C$5:$ES$287,143,0)</f>
        <v>0</v>
      </c>
      <c r="R92" s="85"/>
      <c r="S92" s="86">
        <f>VLOOKUP(C92,'[13]AGGREGATO '!$C$5:$EW$287,151,0)</f>
        <v>0</v>
      </c>
      <c r="T92" s="85"/>
      <c r="U92" s="86">
        <v>0</v>
      </c>
      <c r="V92" s="85"/>
      <c r="W92" s="198">
        <f t="shared" si="11"/>
        <v>0</v>
      </c>
      <c r="X92" s="85"/>
      <c r="Y92" s="86">
        <f t="shared" si="12"/>
        <v>187</v>
      </c>
      <c r="Z92" s="85"/>
      <c r="AA92" s="86">
        <f t="shared" si="13"/>
        <v>0</v>
      </c>
      <c r="AB92" s="85"/>
      <c r="AC92" s="86">
        <f t="shared" si="8"/>
        <v>187</v>
      </c>
      <c r="AD92" s="85"/>
      <c r="AE92" s="86">
        <f t="shared" si="9"/>
        <v>187</v>
      </c>
      <c r="AF92" s="83"/>
      <c r="AG92" s="90" t="e">
        <f t="shared" si="14"/>
        <v>#DIV/0!</v>
      </c>
      <c r="AH92" s="83"/>
      <c r="AI92" s="91"/>
      <c r="AJ92" s="83"/>
      <c r="AK92" s="91"/>
      <c r="AL92" s="83"/>
      <c r="AM92" s="90" t="e">
        <f t="shared" si="15"/>
        <v>#DIV/0!</v>
      </c>
    </row>
    <row r="93" spans="1:39" s="92" customFormat="1" ht="11.25" customHeight="1" outlineLevel="1" collapsed="1">
      <c r="A93" s="79"/>
      <c r="B93" s="80" t="s">
        <v>231</v>
      </c>
      <c r="C93" s="81" t="s">
        <v>244</v>
      </c>
      <c r="D93" s="80"/>
      <c r="E93" s="93" t="s">
        <v>245</v>
      </c>
      <c r="F93" s="45" t="s">
        <v>244</v>
      </c>
      <c r="G93" s="46" t="s">
        <v>231</v>
      </c>
      <c r="H93" s="83"/>
      <c r="I93" s="84">
        <f>VLOOKUP(C93,'[13]AGGREGATO '!$C$5:$ES$287,141,0)</f>
        <v>0</v>
      </c>
      <c r="J93" s="85"/>
      <c r="K93" s="86">
        <f>VLOOKUP(C93,'[13]AGGREGATO '!$C$5:$FA$287,149,0)</f>
        <v>0</v>
      </c>
      <c r="L93" s="85"/>
      <c r="M93" s="86">
        <f>VLOOKUP(C93,'[13]AGGREGATO '!$C$5:$FI$287,157,0)</f>
        <v>0</v>
      </c>
      <c r="N93" s="85"/>
      <c r="O93" s="86">
        <f t="shared" si="10"/>
        <v>0</v>
      </c>
      <c r="P93" s="85"/>
      <c r="Q93" s="84">
        <f>VLOOKUP(C93,'[13]AGGREGATO '!$C$5:$ES$287,143,0)</f>
        <v>0</v>
      </c>
      <c r="R93" s="85"/>
      <c r="S93" s="86">
        <f>VLOOKUP(C93,'[13]AGGREGATO '!$C$5:$EW$287,151,0)</f>
        <v>0</v>
      </c>
      <c r="T93" s="85"/>
      <c r="U93" s="86">
        <v>0</v>
      </c>
      <c r="V93" s="85"/>
      <c r="W93" s="198">
        <f t="shared" si="11"/>
        <v>0</v>
      </c>
      <c r="X93" s="85"/>
      <c r="Y93" s="86">
        <f t="shared" si="12"/>
        <v>0</v>
      </c>
      <c r="Z93" s="85"/>
      <c r="AA93" s="86">
        <f t="shared" si="13"/>
        <v>0</v>
      </c>
      <c r="AB93" s="85"/>
      <c r="AC93" s="86">
        <f t="shared" si="8"/>
        <v>0</v>
      </c>
      <c r="AD93" s="85"/>
      <c r="AE93" s="86">
        <f t="shared" si="9"/>
        <v>0</v>
      </c>
      <c r="AF93" s="83"/>
      <c r="AG93" s="90">
        <v>0</v>
      </c>
      <c r="AH93" s="83"/>
      <c r="AI93" s="91"/>
      <c r="AJ93" s="83"/>
      <c r="AK93" s="91"/>
      <c r="AL93" s="83"/>
      <c r="AM93" s="90">
        <v>0</v>
      </c>
    </row>
    <row r="94" spans="1:39" s="92" customFormat="1" ht="11.25" customHeight="1" outlineLevel="1" collapsed="1">
      <c r="A94" s="79"/>
      <c r="B94" s="80" t="s">
        <v>231</v>
      </c>
      <c r="C94" s="81" t="s">
        <v>246</v>
      </c>
      <c r="D94" s="80"/>
      <c r="E94" s="93" t="s">
        <v>247</v>
      </c>
      <c r="F94" s="45" t="s">
        <v>246</v>
      </c>
      <c r="G94" s="46" t="s">
        <v>231</v>
      </c>
      <c r="H94" s="83"/>
      <c r="I94" s="84">
        <f>VLOOKUP(C94,'[13]AGGREGATO '!$C$5:$ES$287,141,0)</f>
        <v>8</v>
      </c>
      <c r="J94" s="85"/>
      <c r="K94" s="86">
        <f>VLOOKUP(C94,'[13]AGGREGATO '!$C$5:$FA$287,149,0)</f>
        <v>0</v>
      </c>
      <c r="L94" s="85"/>
      <c r="M94" s="86">
        <f>VLOOKUP(C94,'[13]AGGREGATO '!$C$5:$FI$287,157,0)</f>
        <v>0</v>
      </c>
      <c r="N94" s="85"/>
      <c r="O94" s="86">
        <f t="shared" si="10"/>
        <v>8</v>
      </c>
      <c r="P94" s="85"/>
      <c r="Q94" s="84">
        <f>VLOOKUP(C94,'[13]AGGREGATO '!$C$5:$ES$287,143,0)</f>
        <v>5902</v>
      </c>
      <c r="R94" s="85"/>
      <c r="S94" s="86">
        <f>VLOOKUP(C94,'[13]AGGREGATO '!$C$5:$EW$287,151,0)</f>
        <v>0</v>
      </c>
      <c r="T94" s="85"/>
      <c r="U94" s="86">
        <v>0</v>
      </c>
      <c r="V94" s="85"/>
      <c r="W94" s="198">
        <f t="shared" si="11"/>
        <v>5902</v>
      </c>
      <c r="X94" s="85"/>
      <c r="Y94" s="86">
        <f t="shared" si="12"/>
        <v>-5894</v>
      </c>
      <c r="Z94" s="85"/>
      <c r="AA94" s="86">
        <f t="shared" si="13"/>
        <v>0</v>
      </c>
      <c r="AB94" s="85"/>
      <c r="AC94" s="86">
        <f t="shared" si="8"/>
        <v>-5894</v>
      </c>
      <c r="AD94" s="85"/>
      <c r="AE94" s="86">
        <f t="shared" si="9"/>
        <v>-5894</v>
      </c>
      <c r="AF94" s="83"/>
      <c r="AG94" s="90">
        <f t="shared" si="14"/>
        <v>-0.99864452727888853</v>
      </c>
      <c r="AH94" s="83"/>
      <c r="AI94" s="91"/>
      <c r="AJ94" s="83"/>
      <c r="AK94" s="91"/>
      <c r="AL94" s="83"/>
      <c r="AM94" s="90">
        <f t="shared" si="15"/>
        <v>-0.99864452727888853</v>
      </c>
    </row>
    <row r="95" spans="1:39" s="92" customFormat="1" ht="11.25" customHeight="1" outlineLevel="1">
      <c r="A95" s="79"/>
      <c r="B95" s="80" t="s">
        <v>248</v>
      </c>
      <c r="C95" s="81" t="s">
        <v>249</v>
      </c>
      <c r="D95" s="80"/>
      <c r="E95" s="93" t="s">
        <v>250</v>
      </c>
      <c r="F95" s="45" t="s">
        <v>249</v>
      </c>
      <c r="G95" s="46" t="s">
        <v>248</v>
      </c>
      <c r="H95" s="83"/>
      <c r="I95" s="84">
        <f>VLOOKUP(C95,'[13]AGGREGATO '!$C$5:$ES$287,141,0)</f>
        <v>0</v>
      </c>
      <c r="J95" s="85"/>
      <c r="K95" s="86">
        <f>VLOOKUP(C95,'[13]AGGREGATO '!$C$5:$FA$287,149,0)</f>
        <v>0</v>
      </c>
      <c r="L95" s="85"/>
      <c r="M95" s="86">
        <f>VLOOKUP(C95,'[13]AGGREGATO '!$C$5:$FI$287,157,0)</f>
        <v>0</v>
      </c>
      <c r="N95" s="85"/>
      <c r="O95" s="86">
        <f t="shared" si="10"/>
        <v>0</v>
      </c>
      <c r="P95" s="85"/>
      <c r="Q95" s="84">
        <f>VLOOKUP(C95,'[13]AGGREGATO '!$C$5:$ES$287,143,0)</f>
        <v>0</v>
      </c>
      <c r="R95" s="85"/>
      <c r="S95" s="86">
        <f>VLOOKUP(C95,'[13]AGGREGATO '!$C$5:$EW$287,151,0)</f>
        <v>0</v>
      </c>
      <c r="T95" s="85"/>
      <c r="U95" s="86">
        <v>0</v>
      </c>
      <c r="V95" s="85"/>
      <c r="W95" s="198">
        <f t="shared" si="11"/>
        <v>0</v>
      </c>
      <c r="X95" s="85"/>
      <c r="Y95" s="86">
        <f t="shared" si="12"/>
        <v>0</v>
      </c>
      <c r="Z95" s="85"/>
      <c r="AA95" s="86">
        <f t="shared" si="13"/>
        <v>0</v>
      </c>
      <c r="AB95" s="85"/>
      <c r="AC95" s="86">
        <f t="shared" si="8"/>
        <v>0</v>
      </c>
      <c r="AD95" s="85"/>
      <c r="AE95" s="86">
        <f t="shared" si="9"/>
        <v>0</v>
      </c>
      <c r="AF95" s="83"/>
      <c r="AG95" s="90">
        <f t="shared" si="14"/>
        <v>0</v>
      </c>
      <c r="AH95" s="83"/>
      <c r="AI95" s="91"/>
      <c r="AJ95" s="83"/>
      <c r="AK95" s="91"/>
      <c r="AL95" s="83"/>
      <c r="AM95" s="90">
        <f t="shared" si="15"/>
        <v>0</v>
      </c>
    </row>
    <row r="96" spans="1:39" s="92" customFormat="1" ht="11.25" customHeight="1" outlineLevel="1">
      <c r="A96" s="79"/>
      <c r="B96" s="80" t="s">
        <v>251</v>
      </c>
      <c r="C96" s="81" t="s">
        <v>252</v>
      </c>
      <c r="D96" s="80"/>
      <c r="E96" s="82" t="s">
        <v>253</v>
      </c>
      <c r="F96" s="45" t="s">
        <v>252</v>
      </c>
      <c r="G96" s="46" t="s">
        <v>251</v>
      </c>
      <c r="H96" s="83"/>
      <c r="I96" s="84">
        <f>VLOOKUP(C96,'[13]AGGREGATO '!$C$5:$ES$287,141,0)</f>
        <v>189</v>
      </c>
      <c r="J96" s="85"/>
      <c r="K96" s="86">
        <f>VLOOKUP(C96,'[13]AGGREGATO '!$C$5:$FA$287,149,0)</f>
        <v>0</v>
      </c>
      <c r="L96" s="85"/>
      <c r="M96" s="86">
        <f>VLOOKUP(C96,'[13]AGGREGATO '!$C$5:$FI$287,157,0)</f>
        <v>0</v>
      </c>
      <c r="N96" s="85"/>
      <c r="O96" s="86">
        <f t="shared" si="10"/>
        <v>189</v>
      </c>
      <c r="P96" s="85"/>
      <c r="Q96" s="84">
        <f>VLOOKUP(C96,'[13]AGGREGATO '!$C$5:$ES$287,143,0)</f>
        <v>471</v>
      </c>
      <c r="R96" s="85"/>
      <c r="S96" s="86">
        <f>VLOOKUP(C96,'[13]AGGREGATO '!$C$5:$EW$287,151,0)</f>
        <v>0</v>
      </c>
      <c r="T96" s="85"/>
      <c r="U96" s="86">
        <v>0</v>
      </c>
      <c r="V96" s="85"/>
      <c r="W96" s="198">
        <f t="shared" si="11"/>
        <v>471</v>
      </c>
      <c r="X96" s="85"/>
      <c r="Y96" s="86">
        <f t="shared" si="12"/>
        <v>-282</v>
      </c>
      <c r="Z96" s="85"/>
      <c r="AA96" s="86">
        <f t="shared" si="13"/>
        <v>0</v>
      </c>
      <c r="AB96" s="85"/>
      <c r="AC96" s="86">
        <f t="shared" si="8"/>
        <v>-282</v>
      </c>
      <c r="AD96" s="85"/>
      <c r="AE96" s="86">
        <f t="shared" si="9"/>
        <v>-282</v>
      </c>
      <c r="AF96" s="83"/>
      <c r="AG96" s="90">
        <f t="shared" si="14"/>
        <v>-0.59872611464968151</v>
      </c>
      <c r="AH96" s="83"/>
      <c r="AI96" s="91"/>
      <c r="AJ96" s="83"/>
      <c r="AK96" s="91"/>
      <c r="AL96" s="83"/>
      <c r="AM96" s="90">
        <f t="shared" si="15"/>
        <v>-0.59872611464968151</v>
      </c>
    </row>
    <row r="97" spans="1:39" s="92" customFormat="1" ht="11.25" customHeight="1" outlineLevel="1">
      <c r="A97" s="79"/>
      <c r="B97" s="80" t="s">
        <v>254</v>
      </c>
      <c r="C97" s="81" t="s">
        <v>255</v>
      </c>
      <c r="D97" s="80"/>
      <c r="E97" s="93" t="s">
        <v>256</v>
      </c>
      <c r="F97" s="45" t="s">
        <v>255</v>
      </c>
      <c r="G97" s="46" t="s">
        <v>254</v>
      </c>
      <c r="H97" s="83"/>
      <c r="I97" s="84">
        <f>VLOOKUP(C97,'[13]AGGREGATO '!$C$5:$ES$287,141,0)</f>
        <v>0</v>
      </c>
      <c r="J97" s="85"/>
      <c r="K97" s="86">
        <f>VLOOKUP(C97,'[13]AGGREGATO '!$C$5:$FA$287,149,0)</f>
        <v>0</v>
      </c>
      <c r="L97" s="85"/>
      <c r="M97" s="86">
        <f>VLOOKUP(C97,'[13]AGGREGATO '!$C$5:$FI$287,157,0)</f>
        <v>0</v>
      </c>
      <c r="N97" s="85"/>
      <c r="O97" s="86">
        <f t="shared" si="10"/>
        <v>0</v>
      </c>
      <c r="P97" s="85"/>
      <c r="Q97" s="84">
        <f>VLOOKUP(C97,'[13]AGGREGATO '!$C$5:$ES$287,143,0)</f>
        <v>0</v>
      </c>
      <c r="R97" s="85"/>
      <c r="S97" s="86">
        <f>VLOOKUP(C97,'[13]AGGREGATO '!$C$5:$EW$287,151,0)</f>
        <v>0</v>
      </c>
      <c r="T97" s="85"/>
      <c r="U97" s="86">
        <v>0</v>
      </c>
      <c r="V97" s="85"/>
      <c r="W97" s="198">
        <f t="shared" si="11"/>
        <v>0</v>
      </c>
      <c r="X97" s="85"/>
      <c r="Y97" s="86">
        <f t="shared" si="12"/>
        <v>0</v>
      </c>
      <c r="Z97" s="85"/>
      <c r="AA97" s="86">
        <f t="shared" si="13"/>
        <v>0</v>
      </c>
      <c r="AB97" s="85"/>
      <c r="AC97" s="86">
        <f t="shared" si="8"/>
        <v>0</v>
      </c>
      <c r="AD97" s="85"/>
      <c r="AE97" s="86">
        <f t="shared" si="9"/>
        <v>0</v>
      </c>
      <c r="AF97" s="83"/>
      <c r="AG97" s="90">
        <v>0</v>
      </c>
      <c r="AH97" s="83"/>
      <c r="AI97" s="91"/>
      <c r="AJ97" s="83"/>
      <c r="AK97" s="91"/>
      <c r="AL97" s="83"/>
      <c r="AM97" s="90">
        <v>0</v>
      </c>
    </row>
    <row r="98" spans="1:39" s="92" customFormat="1" ht="11.25" customHeight="1" outlineLevel="1">
      <c r="A98" s="79"/>
      <c r="B98" s="80" t="s">
        <v>254</v>
      </c>
      <c r="C98" s="81" t="s">
        <v>257</v>
      </c>
      <c r="D98" s="80"/>
      <c r="E98" s="93" t="s">
        <v>258</v>
      </c>
      <c r="F98" s="45" t="s">
        <v>257</v>
      </c>
      <c r="G98" s="46" t="s">
        <v>254</v>
      </c>
      <c r="H98" s="83"/>
      <c r="I98" s="84">
        <f>VLOOKUP(C98,'[13]AGGREGATO '!$C$5:$ES$287,141,0)</f>
        <v>0</v>
      </c>
      <c r="J98" s="85"/>
      <c r="K98" s="86">
        <f>VLOOKUP(C98,'[13]AGGREGATO '!$C$5:$FA$287,149,0)</f>
        <v>0</v>
      </c>
      <c r="L98" s="85"/>
      <c r="M98" s="86">
        <f>VLOOKUP(C98,'[13]AGGREGATO '!$C$5:$FI$287,157,0)</f>
        <v>0</v>
      </c>
      <c r="N98" s="85"/>
      <c r="O98" s="86">
        <f t="shared" si="10"/>
        <v>0</v>
      </c>
      <c r="P98" s="85"/>
      <c r="Q98" s="84">
        <f>VLOOKUP(C98,'[13]AGGREGATO '!$C$5:$ES$287,143,0)</f>
        <v>0</v>
      </c>
      <c r="R98" s="85"/>
      <c r="S98" s="86">
        <f>VLOOKUP(C98,'[13]AGGREGATO '!$C$5:$EW$287,151,0)</f>
        <v>0</v>
      </c>
      <c r="T98" s="85"/>
      <c r="U98" s="86">
        <v>0</v>
      </c>
      <c r="V98" s="85"/>
      <c r="W98" s="198">
        <f t="shared" si="11"/>
        <v>0</v>
      </c>
      <c r="X98" s="85"/>
      <c r="Y98" s="86">
        <f t="shared" si="12"/>
        <v>0</v>
      </c>
      <c r="Z98" s="85"/>
      <c r="AA98" s="86">
        <f t="shared" si="13"/>
        <v>0</v>
      </c>
      <c r="AB98" s="85"/>
      <c r="AC98" s="86">
        <f t="shared" si="8"/>
        <v>0</v>
      </c>
      <c r="AD98" s="85"/>
      <c r="AE98" s="86">
        <f t="shared" si="9"/>
        <v>0</v>
      </c>
      <c r="AF98" s="83"/>
      <c r="AG98" s="90">
        <v>0</v>
      </c>
      <c r="AH98" s="83"/>
      <c r="AI98" s="91"/>
      <c r="AJ98" s="83"/>
      <c r="AK98" s="91"/>
      <c r="AL98" s="83"/>
      <c r="AM98" s="90">
        <v>0</v>
      </c>
    </row>
    <row r="99" spans="1:39" s="92" customFormat="1" ht="11.25" customHeight="1" outlineLevel="1">
      <c r="A99" s="79"/>
      <c r="B99" s="80" t="s">
        <v>254</v>
      </c>
      <c r="C99" s="81" t="s">
        <v>259</v>
      </c>
      <c r="D99" s="80"/>
      <c r="E99" s="93" t="s">
        <v>260</v>
      </c>
      <c r="F99" s="45" t="s">
        <v>259</v>
      </c>
      <c r="G99" s="46" t="s">
        <v>254</v>
      </c>
      <c r="H99" s="83"/>
      <c r="I99" s="84">
        <f>VLOOKUP(C99,'[13]AGGREGATO '!$C$5:$ES$287,141,0)</f>
        <v>0</v>
      </c>
      <c r="J99" s="85"/>
      <c r="K99" s="86">
        <f>VLOOKUP(C99,'[13]AGGREGATO '!$C$5:$FA$287,149,0)</f>
        <v>0</v>
      </c>
      <c r="L99" s="85"/>
      <c r="M99" s="86">
        <f>VLOOKUP(C99,'[13]AGGREGATO '!$C$5:$FI$287,157,0)</f>
        <v>0</v>
      </c>
      <c r="N99" s="85"/>
      <c r="O99" s="86">
        <f t="shared" si="10"/>
        <v>0</v>
      </c>
      <c r="P99" s="85"/>
      <c r="Q99" s="84">
        <f>VLOOKUP(C99,'[13]AGGREGATO '!$C$5:$ES$287,143,0)</f>
        <v>0</v>
      </c>
      <c r="R99" s="85"/>
      <c r="S99" s="86">
        <f>VLOOKUP(C99,'[13]AGGREGATO '!$C$5:$EW$287,151,0)</f>
        <v>0</v>
      </c>
      <c r="T99" s="85"/>
      <c r="U99" s="86">
        <v>0</v>
      </c>
      <c r="V99" s="85"/>
      <c r="W99" s="198">
        <f t="shared" si="11"/>
        <v>0</v>
      </c>
      <c r="X99" s="85"/>
      <c r="Y99" s="86">
        <f t="shared" si="12"/>
        <v>0</v>
      </c>
      <c r="Z99" s="85"/>
      <c r="AA99" s="86">
        <f t="shared" si="13"/>
        <v>0</v>
      </c>
      <c r="AB99" s="85"/>
      <c r="AC99" s="86">
        <f t="shared" si="8"/>
        <v>0</v>
      </c>
      <c r="AD99" s="85"/>
      <c r="AE99" s="86">
        <f t="shared" si="9"/>
        <v>0</v>
      </c>
      <c r="AF99" s="83"/>
      <c r="AG99" s="90">
        <v>0</v>
      </c>
      <c r="AH99" s="83"/>
      <c r="AI99" s="91"/>
      <c r="AJ99" s="83"/>
      <c r="AK99" s="91"/>
      <c r="AL99" s="83"/>
      <c r="AM99" s="90">
        <v>0</v>
      </c>
    </row>
    <row r="100" spans="1:39" s="92" customFormat="1" ht="11.25" customHeight="1" outlineLevel="1" collapsed="1">
      <c r="A100" s="79"/>
      <c r="B100" s="80" t="s">
        <v>254</v>
      </c>
      <c r="C100" s="81" t="s">
        <v>261</v>
      </c>
      <c r="D100" s="80"/>
      <c r="E100" s="93" t="s">
        <v>262</v>
      </c>
      <c r="F100" s="45" t="s">
        <v>261</v>
      </c>
      <c r="G100" s="46" t="s">
        <v>254</v>
      </c>
      <c r="H100" s="83"/>
      <c r="I100" s="84">
        <f>VLOOKUP(C100,'[13]AGGREGATO '!$C$5:$ES$287,141,0)</f>
        <v>0</v>
      </c>
      <c r="J100" s="85"/>
      <c r="K100" s="86">
        <f>VLOOKUP(C100,'[13]AGGREGATO '!$C$5:$FA$287,149,0)</f>
        <v>0</v>
      </c>
      <c r="L100" s="85"/>
      <c r="M100" s="86">
        <f>VLOOKUP(C100,'[13]AGGREGATO '!$C$5:$FI$287,157,0)</f>
        <v>0</v>
      </c>
      <c r="N100" s="85"/>
      <c r="O100" s="86">
        <f t="shared" si="10"/>
        <v>0</v>
      </c>
      <c r="P100" s="85"/>
      <c r="Q100" s="84">
        <f>VLOOKUP(C100,'[13]AGGREGATO '!$C$5:$ES$287,143,0)</f>
        <v>0</v>
      </c>
      <c r="R100" s="85"/>
      <c r="S100" s="86">
        <f>VLOOKUP(C100,'[13]AGGREGATO '!$C$5:$EW$287,151,0)</f>
        <v>0</v>
      </c>
      <c r="T100" s="85"/>
      <c r="U100" s="86">
        <v>0</v>
      </c>
      <c r="V100" s="85"/>
      <c r="W100" s="198">
        <f t="shared" si="11"/>
        <v>0</v>
      </c>
      <c r="X100" s="85"/>
      <c r="Y100" s="86">
        <f t="shared" si="12"/>
        <v>0</v>
      </c>
      <c r="Z100" s="85"/>
      <c r="AA100" s="86">
        <f t="shared" si="13"/>
        <v>0</v>
      </c>
      <c r="AB100" s="85"/>
      <c r="AC100" s="86">
        <f t="shared" si="8"/>
        <v>0</v>
      </c>
      <c r="AD100" s="85"/>
      <c r="AE100" s="86">
        <f t="shared" si="9"/>
        <v>0</v>
      </c>
      <c r="AF100" s="83"/>
      <c r="AG100" s="90">
        <v>0</v>
      </c>
      <c r="AH100" s="83"/>
      <c r="AI100" s="91"/>
      <c r="AJ100" s="83"/>
      <c r="AK100" s="91"/>
      <c r="AL100" s="83"/>
      <c r="AM100" s="90">
        <v>0</v>
      </c>
    </row>
    <row r="101" spans="1:39" s="92" customFormat="1" ht="11.25" customHeight="1" outlineLevel="1">
      <c r="A101" s="79"/>
      <c r="B101" s="80" t="s">
        <v>254</v>
      </c>
      <c r="C101" s="81" t="s">
        <v>263</v>
      </c>
      <c r="D101" s="80"/>
      <c r="E101" s="93" t="s">
        <v>264</v>
      </c>
      <c r="F101" s="45" t="s">
        <v>263</v>
      </c>
      <c r="G101" s="46" t="s">
        <v>254</v>
      </c>
      <c r="H101" s="83"/>
      <c r="I101" s="84">
        <f>VLOOKUP(C101,'[13]AGGREGATO '!$C$5:$ES$287,141,0)</f>
        <v>0</v>
      </c>
      <c r="J101" s="85"/>
      <c r="K101" s="86">
        <f>VLOOKUP(C101,'[13]AGGREGATO '!$C$5:$FA$287,149,0)</f>
        <v>0</v>
      </c>
      <c r="L101" s="85"/>
      <c r="M101" s="86">
        <f>VLOOKUP(C101,'[13]AGGREGATO '!$C$5:$FI$287,157,0)</f>
        <v>0</v>
      </c>
      <c r="N101" s="85"/>
      <c r="O101" s="86">
        <f t="shared" si="10"/>
        <v>0</v>
      </c>
      <c r="P101" s="85"/>
      <c r="Q101" s="84">
        <f>VLOOKUP(C101,'[13]AGGREGATO '!$C$5:$ES$287,143,0)</f>
        <v>0</v>
      </c>
      <c r="R101" s="85"/>
      <c r="S101" s="86">
        <f>VLOOKUP(C101,'[13]AGGREGATO '!$C$5:$EW$287,151,0)</f>
        <v>0</v>
      </c>
      <c r="T101" s="85"/>
      <c r="U101" s="86">
        <v>0</v>
      </c>
      <c r="V101" s="85"/>
      <c r="W101" s="198">
        <f t="shared" si="11"/>
        <v>0</v>
      </c>
      <c r="X101" s="85"/>
      <c r="Y101" s="86">
        <f t="shared" si="12"/>
        <v>0</v>
      </c>
      <c r="Z101" s="85"/>
      <c r="AA101" s="86">
        <f t="shared" si="13"/>
        <v>0</v>
      </c>
      <c r="AB101" s="85"/>
      <c r="AC101" s="86">
        <f t="shared" si="8"/>
        <v>0</v>
      </c>
      <c r="AD101" s="85"/>
      <c r="AE101" s="86">
        <f t="shared" si="9"/>
        <v>0</v>
      </c>
      <c r="AF101" s="83"/>
      <c r="AG101" s="90">
        <v>0</v>
      </c>
      <c r="AH101" s="83"/>
      <c r="AI101" s="91"/>
      <c r="AJ101" s="83"/>
      <c r="AK101" s="91"/>
      <c r="AL101" s="83"/>
      <c r="AM101" s="90">
        <v>0</v>
      </c>
    </row>
    <row r="102" spans="1:39" s="92" customFormat="1" ht="11.25" customHeight="1" outlineLevel="1">
      <c r="A102" s="79"/>
      <c r="B102" s="80" t="s">
        <v>254</v>
      </c>
      <c r="C102" s="81" t="s">
        <v>265</v>
      </c>
      <c r="D102" s="80"/>
      <c r="E102" s="93" t="s">
        <v>266</v>
      </c>
      <c r="F102" s="45" t="s">
        <v>265</v>
      </c>
      <c r="G102" s="46" t="s">
        <v>254</v>
      </c>
      <c r="H102" s="83"/>
      <c r="I102" s="84">
        <f>VLOOKUP(C102,'[13]AGGREGATO '!$C$5:$ES$287,141,0)</f>
        <v>189</v>
      </c>
      <c r="J102" s="85"/>
      <c r="K102" s="86">
        <f>VLOOKUP(C102,'[13]AGGREGATO '!$C$5:$FA$287,149,0)</f>
        <v>0</v>
      </c>
      <c r="L102" s="85"/>
      <c r="M102" s="86">
        <f>VLOOKUP(C102,'[13]AGGREGATO '!$C$5:$FI$287,157,0)</f>
        <v>0</v>
      </c>
      <c r="N102" s="85"/>
      <c r="O102" s="86">
        <f t="shared" si="10"/>
        <v>189</v>
      </c>
      <c r="P102" s="85"/>
      <c r="Q102" s="84">
        <f>VLOOKUP(C102,'[13]AGGREGATO '!$C$5:$ES$287,143,0)</f>
        <v>471</v>
      </c>
      <c r="R102" s="85"/>
      <c r="S102" s="86">
        <f>VLOOKUP(C102,'[13]AGGREGATO '!$C$5:$EW$287,151,0)</f>
        <v>0</v>
      </c>
      <c r="T102" s="85"/>
      <c r="U102" s="86">
        <v>0</v>
      </c>
      <c r="V102" s="85"/>
      <c r="W102" s="198">
        <f t="shared" si="11"/>
        <v>471</v>
      </c>
      <c r="X102" s="85"/>
      <c r="Y102" s="86">
        <f t="shared" si="12"/>
        <v>-282</v>
      </c>
      <c r="Z102" s="85"/>
      <c r="AA102" s="86">
        <f t="shared" si="13"/>
        <v>0</v>
      </c>
      <c r="AB102" s="85"/>
      <c r="AC102" s="86">
        <f t="shared" si="8"/>
        <v>-282</v>
      </c>
      <c r="AD102" s="85"/>
      <c r="AE102" s="86">
        <f t="shared" si="9"/>
        <v>-282</v>
      </c>
      <c r="AF102" s="83"/>
      <c r="AG102" s="90">
        <f t="shared" si="14"/>
        <v>-0.59872611464968151</v>
      </c>
      <c r="AH102" s="83"/>
      <c r="AI102" s="91"/>
      <c r="AJ102" s="83"/>
      <c r="AK102" s="91"/>
      <c r="AL102" s="83"/>
      <c r="AM102" s="90">
        <f t="shared" si="15"/>
        <v>-0.59872611464968151</v>
      </c>
    </row>
    <row r="103" spans="1:39" s="92" customFormat="1" ht="11.25" customHeight="1">
      <c r="A103" s="79"/>
      <c r="B103" s="80" t="s">
        <v>267</v>
      </c>
      <c r="C103" s="95" t="s">
        <v>268</v>
      </c>
      <c r="D103" s="66"/>
      <c r="E103" s="96" t="s">
        <v>269</v>
      </c>
      <c r="F103" s="45" t="s">
        <v>268</v>
      </c>
      <c r="G103" s="46" t="s">
        <v>267</v>
      </c>
      <c r="H103" s="83"/>
      <c r="I103" s="97">
        <f>VLOOKUP(C103,'[13]AGGREGATO '!$C$5:$ES$287,141,0)</f>
        <v>0</v>
      </c>
      <c r="J103" s="85"/>
      <c r="K103" s="97">
        <f>VLOOKUP(C103,'[13]AGGREGATO '!$C$5:$FA$287,149,0)</f>
        <v>0</v>
      </c>
      <c r="L103" s="85"/>
      <c r="M103" s="97">
        <f>VLOOKUP(C103,'[13]AGGREGATO '!$C$5:$FI$287,157,0)</f>
        <v>0</v>
      </c>
      <c r="N103" s="85"/>
      <c r="O103" s="97">
        <f t="shared" si="10"/>
        <v>0</v>
      </c>
      <c r="P103" s="85"/>
      <c r="Q103" s="97">
        <f>VLOOKUP(C103,'[13]AGGREGATO '!$C$5:$ES$287,143,0)</f>
        <v>0</v>
      </c>
      <c r="R103" s="85"/>
      <c r="S103" s="97">
        <f>VLOOKUP(C103,'[13]AGGREGATO '!$C$5:$EW$287,151,0)</f>
        <v>0</v>
      </c>
      <c r="T103" s="85"/>
      <c r="U103" s="97">
        <v>0</v>
      </c>
      <c r="V103" s="85"/>
      <c r="W103" s="199">
        <f t="shared" si="11"/>
        <v>0</v>
      </c>
      <c r="X103" s="85"/>
      <c r="Y103" s="97">
        <f t="shared" si="12"/>
        <v>0</v>
      </c>
      <c r="Z103" s="85"/>
      <c r="AA103" s="97">
        <f t="shared" si="13"/>
        <v>0</v>
      </c>
      <c r="AB103" s="85"/>
      <c r="AC103" s="86">
        <f t="shared" si="8"/>
        <v>0</v>
      </c>
      <c r="AD103" s="85"/>
      <c r="AE103" s="97">
        <f t="shared" si="9"/>
        <v>0</v>
      </c>
      <c r="AF103" s="83"/>
      <c r="AG103" s="99">
        <f t="shared" si="14"/>
        <v>0</v>
      </c>
      <c r="AH103" s="83"/>
      <c r="AI103" s="91"/>
      <c r="AJ103" s="83"/>
      <c r="AK103" s="91"/>
      <c r="AL103" s="83"/>
      <c r="AM103" s="99">
        <f t="shared" si="15"/>
        <v>0</v>
      </c>
    </row>
    <row r="104" spans="1:39" s="78" customFormat="1" ht="11.25" customHeight="1">
      <c r="A104" s="65"/>
      <c r="B104" s="66"/>
      <c r="C104" s="67" t="s">
        <v>270</v>
      </c>
      <c r="D104" s="66"/>
      <c r="E104" s="68" t="s">
        <v>271</v>
      </c>
      <c r="F104" s="45" t="s">
        <v>270</v>
      </c>
      <c r="G104" s="46">
        <v>0</v>
      </c>
      <c r="H104" s="69"/>
      <c r="I104" s="70">
        <f>VLOOKUP(C104,'[13]AGGREGATO '!$C$5:$ES$287,141,0)</f>
        <v>195672</v>
      </c>
      <c r="J104" s="71"/>
      <c r="K104" s="72">
        <f>VLOOKUP(C104,'[13]AGGREGATO '!$C$5:$FA$287,149,0)</f>
        <v>504077</v>
      </c>
      <c r="L104" s="71"/>
      <c r="M104" s="72">
        <f>VLOOKUP(C104,'[13]AGGREGATO '!$C$5:$FI$287,157,0)</f>
        <v>-189639</v>
      </c>
      <c r="N104" s="71"/>
      <c r="O104" s="72">
        <f t="shared" si="10"/>
        <v>510110</v>
      </c>
      <c r="P104" s="71"/>
      <c r="Q104" s="70">
        <f>VLOOKUP(C104,'[13]AGGREGATO '!$C$5:$ES$287,143,0)</f>
        <v>98762</v>
      </c>
      <c r="R104" s="71"/>
      <c r="S104" s="72">
        <f>VLOOKUP(C104,'[13]AGGREGATO '!$C$5:$EW$287,151,0)</f>
        <v>370780</v>
      </c>
      <c r="T104" s="71"/>
      <c r="U104" s="72">
        <v>-82231</v>
      </c>
      <c r="V104" s="71"/>
      <c r="W104" s="201">
        <f t="shared" si="11"/>
        <v>387311</v>
      </c>
      <c r="X104" s="71"/>
      <c r="Y104" s="72">
        <f t="shared" si="12"/>
        <v>96910</v>
      </c>
      <c r="Z104" s="71"/>
      <c r="AA104" s="72">
        <f t="shared" si="13"/>
        <v>133297</v>
      </c>
      <c r="AB104" s="71"/>
      <c r="AC104" s="72">
        <f t="shared" si="8"/>
        <v>-36387</v>
      </c>
      <c r="AD104" s="71"/>
      <c r="AE104" s="72">
        <f t="shared" si="9"/>
        <v>122799</v>
      </c>
      <c r="AF104" s="69"/>
      <c r="AG104" s="76">
        <f t="shared" si="14"/>
        <v>0.9812478483627306</v>
      </c>
      <c r="AH104" s="69"/>
      <c r="AI104" s="77"/>
      <c r="AJ104" s="69"/>
      <c r="AK104" s="77"/>
      <c r="AL104" s="69"/>
      <c r="AM104" s="76">
        <f t="shared" si="15"/>
        <v>0.31705528632029556</v>
      </c>
    </row>
    <row r="105" spans="1:39" s="78" customFormat="1" ht="11.25" customHeight="1">
      <c r="A105" s="65"/>
      <c r="B105" s="66"/>
      <c r="C105" s="57"/>
      <c r="D105" s="43"/>
      <c r="E105" s="58" t="s">
        <v>13</v>
      </c>
      <c r="F105" s="45"/>
      <c r="G105" s="46"/>
      <c r="H105" s="47"/>
      <c r="I105" s="59"/>
      <c r="J105" s="49"/>
      <c r="K105" s="60"/>
      <c r="L105" s="49"/>
      <c r="M105" s="60"/>
      <c r="N105" s="49"/>
      <c r="O105" s="60">
        <f t="shared" si="10"/>
        <v>0</v>
      </c>
      <c r="P105" s="49"/>
      <c r="Q105" s="59"/>
      <c r="R105" s="49"/>
      <c r="S105" s="60"/>
      <c r="T105" s="49"/>
      <c r="U105" s="60"/>
      <c r="V105" s="49"/>
      <c r="W105" s="196"/>
      <c r="X105" s="49"/>
      <c r="Y105" s="60"/>
      <c r="Z105" s="49"/>
      <c r="AA105" s="60"/>
      <c r="AB105" s="49"/>
      <c r="AC105" s="61"/>
      <c r="AD105" s="49"/>
      <c r="AE105" s="60"/>
      <c r="AF105" s="47"/>
      <c r="AG105" s="63"/>
      <c r="AH105" s="47"/>
      <c r="AI105" s="64"/>
      <c r="AJ105" s="47"/>
      <c r="AK105" s="64"/>
      <c r="AL105" s="47"/>
      <c r="AM105" s="63"/>
    </row>
    <row r="106" spans="1:39" s="92" customFormat="1" ht="11.25" customHeight="1">
      <c r="A106" s="79"/>
      <c r="B106" s="80"/>
      <c r="C106" s="81" t="s">
        <v>272</v>
      </c>
      <c r="D106" s="66"/>
      <c r="E106" s="82" t="s">
        <v>273</v>
      </c>
      <c r="F106" s="45" t="s">
        <v>272</v>
      </c>
      <c r="G106" s="46">
        <v>0</v>
      </c>
      <c r="H106" s="83"/>
      <c r="I106" s="84">
        <f>VLOOKUP(C106,'[13]AGGREGATO '!$C$5:$ES$287,141,0)</f>
        <v>0</v>
      </c>
      <c r="J106" s="85"/>
      <c r="K106" s="86">
        <f>VLOOKUP(C106,'[13]AGGREGATO '!$C$5:$FA$287,149,0)</f>
        <v>183431</v>
      </c>
      <c r="L106" s="85"/>
      <c r="M106" s="86">
        <f>VLOOKUP(C106,'[13]AGGREGATO '!$C$5:$FI$287,157,0)</f>
        <v>0</v>
      </c>
      <c r="N106" s="85"/>
      <c r="O106" s="86">
        <f t="shared" si="10"/>
        <v>183431</v>
      </c>
      <c r="P106" s="85"/>
      <c r="Q106" s="84">
        <f>VLOOKUP(C106,'[13]AGGREGATO '!$C$5:$ES$287,143,0)</f>
        <v>0</v>
      </c>
      <c r="R106" s="85"/>
      <c r="S106" s="86">
        <f>VLOOKUP(C106,'[13]AGGREGATO '!$C$5:$EW$287,151,0)</f>
        <v>170707</v>
      </c>
      <c r="T106" s="85"/>
      <c r="U106" s="86">
        <v>0</v>
      </c>
      <c r="V106" s="85"/>
      <c r="W106" s="198">
        <f t="shared" si="11"/>
        <v>170707</v>
      </c>
      <c r="X106" s="85"/>
      <c r="Y106" s="86">
        <f t="shared" si="12"/>
        <v>0</v>
      </c>
      <c r="Z106" s="85"/>
      <c r="AA106" s="86">
        <f t="shared" si="13"/>
        <v>12724</v>
      </c>
      <c r="AB106" s="85"/>
      <c r="AC106" s="86">
        <f t="shared" si="8"/>
        <v>-12724</v>
      </c>
      <c r="AD106" s="85"/>
      <c r="AE106" s="86">
        <f t="shared" si="9"/>
        <v>12724</v>
      </c>
      <c r="AF106" s="83"/>
      <c r="AG106" s="90">
        <f t="shared" si="14"/>
        <v>0</v>
      </c>
      <c r="AH106" s="83"/>
      <c r="AI106" s="91"/>
      <c r="AJ106" s="83"/>
      <c r="AK106" s="91"/>
      <c r="AL106" s="83"/>
      <c r="AM106" s="90">
        <f t="shared" si="15"/>
        <v>7.4537072293461903E-2</v>
      </c>
    </row>
    <row r="107" spans="1:39" s="92" customFormat="1" ht="11.25" customHeight="1" outlineLevel="1">
      <c r="A107" s="79" t="s">
        <v>274</v>
      </c>
      <c r="B107" s="80" t="s">
        <v>275</v>
      </c>
      <c r="C107" s="81" t="s">
        <v>276</v>
      </c>
      <c r="D107" s="80"/>
      <c r="E107" s="93" t="s">
        <v>277</v>
      </c>
      <c r="F107" s="45" t="s">
        <v>276</v>
      </c>
      <c r="G107" s="46" t="s">
        <v>275</v>
      </c>
      <c r="H107" s="83"/>
      <c r="I107" s="84">
        <f>VLOOKUP(C107,'[13]AGGREGATO '!$C$5:$ES$287,141,0)</f>
        <v>0</v>
      </c>
      <c r="J107" s="85"/>
      <c r="K107" s="86">
        <f>VLOOKUP(C107,'[13]AGGREGATO '!$C$5:$FA$287,149,0)</f>
        <v>115807</v>
      </c>
      <c r="L107" s="85"/>
      <c r="M107" s="86">
        <f>VLOOKUP(C107,'[13]AGGREGATO '!$C$5:$FI$287,157,0)</f>
        <v>0</v>
      </c>
      <c r="N107" s="85"/>
      <c r="O107" s="86">
        <f t="shared" si="10"/>
        <v>115807</v>
      </c>
      <c r="P107" s="85"/>
      <c r="Q107" s="84">
        <f>VLOOKUP(C107,'[13]AGGREGATO '!$C$5:$ES$287,143,0)</f>
        <v>0</v>
      </c>
      <c r="R107" s="85"/>
      <c r="S107" s="86">
        <f>VLOOKUP(C107,'[13]AGGREGATO '!$C$5:$EW$287,151,0)</f>
        <v>0</v>
      </c>
      <c r="T107" s="85"/>
      <c r="U107" s="86">
        <v>0</v>
      </c>
      <c r="V107" s="85"/>
      <c r="W107" s="198">
        <f t="shared" si="11"/>
        <v>0</v>
      </c>
      <c r="X107" s="85"/>
      <c r="Y107" s="86">
        <f t="shared" si="12"/>
        <v>0</v>
      </c>
      <c r="Z107" s="85"/>
      <c r="AA107" s="86">
        <f t="shared" si="13"/>
        <v>115807</v>
      </c>
      <c r="AB107" s="85"/>
      <c r="AC107" s="86">
        <f t="shared" si="8"/>
        <v>-115807</v>
      </c>
      <c r="AD107" s="85"/>
      <c r="AE107" s="86">
        <f t="shared" si="9"/>
        <v>115807</v>
      </c>
      <c r="AF107" s="83"/>
      <c r="AG107" s="90">
        <f t="shared" si="14"/>
        <v>0</v>
      </c>
      <c r="AH107" s="83"/>
      <c r="AI107" s="91"/>
      <c r="AJ107" s="83"/>
      <c r="AK107" s="91"/>
      <c r="AL107" s="83"/>
      <c r="AM107" s="90" t="e">
        <f t="shared" si="15"/>
        <v>#DIV/0!</v>
      </c>
    </row>
    <row r="108" spans="1:39" s="92" customFormat="1" ht="11.25" customHeight="1" outlineLevel="1" collapsed="1">
      <c r="A108" s="79" t="s">
        <v>274</v>
      </c>
      <c r="B108" s="80" t="s">
        <v>275</v>
      </c>
      <c r="C108" s="81" t="s">
        <v>278</v>
      </c>
      <c r="D108" s="80"/>
      <c r="E108" s="93" t="s">
        <v>279</v>
      </c>
      <c r="F108" s="45" t="s">
        <v>278</v>
      </c>
      <c r="G108" s="46" t="s">
        <v>275</v>
      </c>
      <c r="H108" s="83"/>
      <c r="I108" s="84">
        <f>VLOOKUP(C108,'[13]AGGREGATO '!$C$5:$ES$287,141,0)</f>
        <v>0</v>
      </c>
      <c r="J108" s="85"/>
      <c r="K108" s="86">
        <f>VLOOKUP(C108,'[13]AGGREGATO '!$C$5:$FA$287,149,0)</f>
        <v>15245</v>
      </c>
      <c r="L108" s="85"/>
      <c r="M108" s="86">
        <f>VLOOKUP(C108,'[13]AGGREGATO '!$C$5:$FI$287,157,0)</f>
        <v>0</v>
      </c>
      <c r="N108" s="85"/>
      <c r="O108" s="86">
        <f t="shared" si="10"/>
        <v>15245</v>
      </c>
      <c r="P108" s="85"/>
      <c r="Q108" s="84">
        <f>VLOOKUP(C108,'[13]AGGREGATO '!$C$5:$ES$287,143,0)</f>
        <v>0</v>
      </c>
      <c r="R108" s="85"/>
      <c r="S108" s="86">
        <f>VLOOKUP(C108,'[13]AGGREGATO '!$C$5:$EW$287,151,0)</f>
        <v>159488</v>
      </c>
      <c r="T108" s="85"/>
      <c r="U108" s="86">
        <v>0</v>
      </c>
      <c r="V108" s="85"/>
      <c r="W108" s="198">
        <f t="shared" si="11"/>
        <v>159488</v>
      </c>
      <c r="X108" s="85"/>
      <c r="Y108" s="86">
        <f t="shared" si="12"/>
        <v>0</v>
      </c>
      <c r="Z108" s="85"/>
      <c r="AA108" s="86">
        <f t="shared" si="13"/>
        <v>-144243</v>
      </c>
      <c r="AB108" s="85"/>
      <c r="AC108" s="86">
        <f t="shared" si="8"/>
        <v>144243</v>
      </c>
      <c r="AD108" s="85"/>
      <c r="AE108" s="86">
        <f t="shared" si="9"/>
        <v>-144243</v>
      </c>
      <c r="AF108" s="83"/>
      <c r="AG108" s="90">
        <f t="shared" si="14"/>
        <v>0</v>
      </c>
      <c r="AH108" s="83"/>
      <c r="AI108" s="91"/>
      <c r="AJ108" s="83"/>
      <c r="AK108" s="91"/>
      <c r="AL108" s="83"/>
      <c r="AM108" s="90">
        <f t="shared" si="15"/>
        <v>-0.904412871187801</v>
      </c>
    </row>
    <row r="109" spans="1:39" s="92" customFormat="1" ht="11.25" customHeight="1" outlineLevel="1">
      <c r="A109" s="79" t="s">
        <v>280</v>
      </c>
      <c r="B109" s="110" t="s">
        <v>281</v>
      </c>
      <c r="C109" s="81" t="s">
        <v>282</v>
      </c>
      <c r="D109" s="80"/>
      <c r="E109" s="93" t="s">
        <v>283</v>
      </c>
      <c r="F109" s="45" t="s">
        <v>282</v>
      </c>
      <c r="G109" s="46" t="s">
        <v>281</v>
      </c>
      <c r="H109" s="83"/>
      <c r="I109" s="84">
        <f>VLOOKUP(C109,'[13]AGGREGATO '!$C$5:$ES$287,141,0)</f>
        <v>0</v>
      </c>
      <c r="J109" s="85"/>
      <c r="K109" s="86">
        <f>VLOOKUP(C109,'[13]AGGREGATO '!$C$5:$FA$287,149,0)</f>
        <v>0</v>
      </c>
      <c r="L109" s="85"/>
      <c r="M109" s="86">
        <f>VLOOKUP(C109,'[13]AGGREGATO '!$C$5:$FI$287,157,0)</f>
        <v>0</v>
      </c>
      <c r="N109" s="85"/>
      <c r="O109" s="86">
        <f t="shared" si="10"/>
        <v>0</v>
      </c>
      <c r="P109" s="85"/>
      <c r="Q109" s="84">
        <f>VLOOKUP(C109,'[13]AGGREGATO '!$C$5:$ES$287,143,0)</f>
        <v>0</v>
      </c>
      <c r="R109" s="85"/>
      <c r="S109" s="86">
        <f>VLOOKUP(C109,'[13]AGGREGATO '!$C$5:$EW$287,151,0)</f>
        <v>0</v>
      </c>
      <c r="T109" s="85"/>
      <c r="U109" s="86">
        <v>0</v>
      </c>
      <c r="V109" s="85"/>
      <c r="W109" s="198">
        <f t="shared" si="11"/>
        <v>0</v>
      </c>
      <c r="X109" s="85"/>
      <c r="Y109" s="86">
        <f t="shared" si="12"/>
        <v>0</v>
      </c>
      <c r="Z109" s="85"/>
      <c r="AA109" s="86">
        <f t="shared" si="13"/>
        <v>0</v>
      </c>
      <c r="AB109" s="85"/>
      <c r="AC109" s="86">
        <f t="shared" si="8"/>
        <v>0</v>
      </c>
      <c r="AD109" s="85"/>
      <c r="AE109" s="86">
        <f t="shared" si="9"/>
        <v>0</v>
      </c>
      <c r="AF109" s="83"/>
      <c r="AG109" s="90">
        <f t="shared" si="14"/>
        <v>0</v>
      </c>
      <c r="AH109" s="83"/>
      <c r="AI109" s="91"/>
      <c r="AJ109" s="83"/>
      <c r="AK109" s="91"/>
      <c r="AL109" s="83"/>
      <c r="AM109" s="90">
        <f t="shared" si="15"/>
        <v>0</v>
      </c>
    </row>
    <row r="110" spans="1:39" s="92" customFormat="1" ht="11.25" customHeight="1" outlineLevel="1" collapsed="1">
      <c r="A110" s="79"/>
      <c r="B110" s="80" t="s">
        <v>284</v>
      </c>
      <c r="C110" s="81" t="s">
        <v>285</v>
      </c>
      <c r="D110" s="80"/>
      <c r="E110" s="93" t="s">
        <v>286</v>
      </c>
      <c r="F110" s="45" t="s">
        <v>285</v>
      </c>
      <c r="G110" s="46" t="s">
        <v>284</v>
      </c>
      <c r="H110" s="83"/>
      <c r="I110" s="84">
        <f>VLOOKUP(C110,'[13]AGGREGATO '!$C$5:$ES$287,141,0)</f>
        <v>0</v>
      </c>
      <c r="J110" s="85"/>
      <c r="K110" s="86">
        <f>VLOOKUP(C110,'[13]AGGREGATO '!$C$5:$FA$287,149,0)</f>
        <v>0</v>
      </c>
      <c r="L110" s="85"/>
      <c r="M110" s="86">
        <f>VLOOKUP(C110,'[13]AGGREGATO '!$C$5:$FI$287,157,0)</f>
        <v>0</v>
      </c>
      <c r="N110" s="85"/>
      <c r="O110" s="86">
        <f t="shared" si="10"/>
        <v>0</v>
      </c>
      <c r="P110" s="85"/>
      <c r="Q110" s="84">
        <f>VLOOKUP(C110,'[13]AGGREGATO '!$C$5:$ES$287,143,0)</f>
        <v>0</v>
      </c>
      <c r="R110" s="85"/>
      <c r="S110" s="86">
        <f>VLOOKUP(C110,'[13]AGGREGATO '!$C$5:$EW$287,151,0)</f>
        <v>0</v>
      </c>
      <c r="T110" s="85"/>
      <c r="U110" s="86">
        <v>0</v>
      </c>
      <c r="V110" s="85"/>
      <c r="W110" s="198">
        <f t="shared" si="11"/>
        <v>0</v>
      </c>
      <c r="X110" s="85"/>
      <c r="Y110" s="86">
        <f t="shared" si="12"/>
        <v>0</v>
      </c>
      <c r="Z110" s="85"/>
      <c r="AA110" s="86">
        <f t="shared" si="13"/>
        <v>0</v>
      </c>
      <c r="AB110" s="85"/>
      <c r="AC110" s="86">
        <f t="shared" si="8"/>
        <v>0</v>
      </c>
      <c r="AD110" s="85"/>
      <c r="AE110" s="86">
        <f t="shared" si="9"/>
        <v>0</v>
      </c>
      <c r="AF110" s="83"/>
      <c r="AG110" s="90">
        <f t="shared" si="14"/>
        <v>0</v>
      </c>
      <c r="AH110" s="83"/>
      <c r="AI110" s="91"/>
      <c r="AJ110" s="83"/>
      <c r="AK110" s="91"/>
      <c r="AL110" s="83"/>
      <c r="AM110" s="90">
        <f t="shared" si="15"/>
        <v>0</v>
      </c>
    </row>
    <row r="111" spans="1:39" s="92" customFormat="1" ht="11.25" customHeight="1" outlineLevel="1">
      <c r="A111" s="79" t="s">
        <v>274</v>
      </c>
      <c r="B111" s="80" t="s">
        <v>275</v>
      </c>
      <c r="C111" s="81" t="s">
        <v>287</v>
      </c>
      <c r="D111" s="80"/>
      <c r="E111" s="93" t="s">
        <v>288</v>
      </c>
      <c r="F111" s="45" t="s">
        <v>287</v>
      </c>
      <c r="G111" s="46" t="s">
        <v>275</v>
      </c>
      <c r="H111" s="83"/>
      <c r="I111" s="84">
        <f>VLOOKUP(C111,'[13]AGGREGATO '!$C$5:$ES$287,141,0)</f>
        <v>0</v>
      </c>
      <c r="J111" s="85"/>
      <c r="K111" s="86">
        <f>VLOOKUP(C111,'[13]AGGREGATO '!$C$5:$FA$287,149,0)</f>
        <v>0</v>
      </c>
      <c r="L111" s="85"/>
      <c r="M111" s="86">
        <f>VLOOKUP(C111,'[13]AGGREGATO '!$C$5:$FI$287,157,0)</f>
        <v>0</v>
      </c>
      <c r="N111" s="85"/>
      <c r="O111" s="86">
        <f t="shared" si="10"/>
        <v>0</v>
      </c>
      <c r="P111" s="85"/>
      <c r="Q111" s="84">
        <f>VLOOKUP(C111,'[13]AGGREGATO '!$C$5:$ES$287,143,0)</f>
        <v>0</v>
      </c>
      <c r="R111" s="85"/>
      <c r="S111" s="86">
        <f>VLOOKUP(C111,'[13]AGGREGATO '!$C$5:$EW$287,151,0)</f>
        <v>0</v>
      </c>
      <c r="T111" s="85"/>
      <c r="U111" s="86">
        <v>0</v>
      </c>
      <c r="V111" s="85"/>
      <c r="W111" s="198">
        <f t="shared" si="11"/>
        <v>0</v>
      </c>
      <c r="X111" s="85"/>
      <c r="Y111" s="86">
        <f t="shared" si="12"/>
        <v>0</v>
      </c>
      <c r="Z111" s="85"/>
      <c r="AA111" s="86">
        <f t="shared" si="13"/>
        <v>0</v>
      </c>
      <c r="AB111" s="85"/>
      <c r="AC111" s="86">
        <f t="shared" si="8"/>
        <v>0</v>
      </c>
      <c r="AD111" s="85"/>
      <c r="AE111" s="86">
        <f t="shared" si="9"/>
        <v>0</v>
      </c>
      <c r="AF111" s="83"/>
      <c r="AG111" s="90">
        <f t="shared" si="14"/>
        <v>0</v>
      </c>
      <c r="AH111" s="83"/>
      <c r="AI111" s="91"/>
      <c r="AJ111" s="83"/>
      <c r="AK111" s="91"/>
      <c r="AL111" s="83"/>
      <c r="AM111" s="90">
        <f t="shared" si="15"/>
        <v>0</v>
      </c>
    </row>
    <row r="112" spans="1:39" s="92" customFormat="1" ht="11.25" customHeight="1" outlineLevel="1">
      <c r="A112" s="79" t="s">
        <v>274</v>
      </c>
      <c r="B112" s="80" t="s">
        <v>275</v>
      </c>
      <c r="C112" s="81" t="s">
        <v>289</v>
      </c>
      <c r="D112" s="80"/>
      <c r="E112" s="93" t="s">
        <v>290</v>
      </c>
      <c r="F112" s="45" t="s">
        <v>289</v>
      </c>
      <c r="G112" s="46" t="s">
        <v>275</v>
      </c>
      <c r="H112" s="83"/>
      <c r="I112" s="84">
        <f>VLOOKUP(C112,'[13]AGGREGATO '!$C$5:$ES$287,141,0)</f>
        <v>0</v>
      </c>
      <c r="J112" s="85"/>
      <c r="K112" s="86">
        <f>VLOOKUP(C112,'[13]AGGREGATO '!$C$5:$FA$287,149,0)</f>
        <v>44993</v>
      </c>
      <c r="L112" s="85"/>
      <c r="M112" s="86">
        <f>VLOOKUP(C112,'[13]AGGREGATO '!$C$5:$FI$287,157,0)</f>
        <v>0</v>
      </c>
      <c r="N112" s="85"/>
      <c r="O112" s="86">
        <f t="shared" si="10"/>
        <v>44993</v>
      </c>
      <c r="P112" s="85"/>
      <c r="Q112" s="84">
        <f>VLOOKUP(C112,'[13]AGGREGATO '!$C$5:$ES$287,143,0)</f>
        <v>0</v>
      </c>
      <c r="R112" s="85"/>
      <c r="S112" s="86">
        <f>VLOOKUP(C112,'[13]AGGREGATO '!$C$5:$EW$287,151,0)</f>
        <v>0</v>
      </c>
      <c r="T112" s="85"/>
      <c r="U112" s="86">
        <v>0</v>
      </c>
      <c r="V112" s="85"/>
      <c r="W112" s="198">
        <f t="shared" si="11"/>
        <v>0</v>
      </c>
      <c r="X112" s="85"/>
      <c r="Y112" s="86">
        <f t="shared" si="12"/>
        <v>0</v>
      </c>
      <c r="Z112" s="85"/>
      <c r="AA112" s="86">
        <f t="shared" si="13"/>
        <v>44993</v>
      </c>
      <c r="AB112" s="85"/>
      <c r="AC112" s="86">
        <f t="shared" si="8"/>
        <v>-44993</v>
      </c>
      <c r="AD112" s="85"/>
      <c r="AE112" s="86">
        <f t="shared" si="9"/>
        <v>44993</v>
      </c>
      <c r="AF112" s="83"/>
      <c r="AG112" s="90">
        <f t="shared" si="14"/>
        <v>0</v>
      </c>
      <c r="AH112" s="83"/>
      <c r="AI112" s="91"/>
      <c r="AJ112" s="83"/>
      <c r="AK112" s="91"/>
      <c r="AL112" s="83"/>
      <c r="AM112" s="90">
        <v>0</v>
      </c>
    </row>
    <row r="113" spans="1:39" s="92" customFormat="1" ht="11.25" customHeight="1" outlineLevel="1">
      <c r="A113" s="79" t="s">
        <v>274</v>
      </c>
      <c r="B113" s="80" t="s">
        <v>275</v>
      </c>
      <c r="C113" s="81" t="s">
        <v>291</v>
      </c>
      <c r="D113" s="80"/>
      <c r="E113" s="93" t="s">
        <v>292</v>
      </c>
      <c r="F113" s="45" t="s">
        <v>291</v>
      </c>
      <c r="G113" s="46" t="s">
        <v>275</v>
      </c>
      <c r="H113" s="83"/>
      <c r="I113" s="84">
        <f>VLOOKUP(C113,'[13]AGGREGATO '!$C$5:$ES$287,141,0)</f>
        <v>0</v>
      </c>
      <c r="J113" s="85"/>
      <c r="K113" s="86">
        <f>VLOOKUP(C113,'[13]AGGREGATO '!$C$5:$FA$287,149,0)</f>
        <v>0</v>
      </c>
      <c r="L113" s="85"/>
      <c r="M113" s="86">
        <f>VLOOKUP(C113,'[13]AGGREGATO '!$C$5:$FI$287,157,0)</f>
        <v>0</v>
      </c>
      <c r="N113" s="85"/>
      <c r="O113" s="86">
        <f t="shared" si="10"/>
        <v>0</v>
      </c>
      <c r="P113" s="85"/>
      <c r="Q113" s="84">
        <f>VLOOKUP(C113,'[13]AGGREGATO '!$C$5:$ES$287,143,0)</f>
        <v>0</v>
      </c>
      <c r="R113" s="85"/>
      <c r="S113" s="86">
        <f>VLOOKUP(C113,'[13]AGGREGATO '!$C$5:$EW$287,151,0)</f>
        <v>0</v>
      </c>
      <c r="T113" s="85"/>
      <c r="U113" s="86">
        <v>0</v>
      </c>
      <c r="V113" s="85"/>
      <c r="W113" s="198">
        <f t="shared" si="11"/>
        <v>0</v>
      </c>
      <c r="X113" s="85"/>
      <c r="Y113" s="86">
        <f t="shared" si="12"/>
        <v>0</v>
      </c>
      <c r="Z113" s="85"/>
      <c r="AA113" s="86">
        <f t="shared" si="13"/>
        <v>0</v>
      </c>
      <c r="AB113" s="85"/>
      <c r="AC113" s="86">
        <f t="shared" si="8"/>
        <v>0</v>
      </c>
      <c r="AD113" s="85"/>
      <c r="AE113" s="86">
        <f t="shared" si="9"/>
        <v>0</v>
      </c>
      <c r="AF113" s="83"/>
      <c r="AG113" s="90">
        <f t="shared" si="14"/>
        <v>0</v>
      </c>
      <c r="AH113" s="83"/>
      <c r="AI113" s="91"/>
      <c r="AJ113" s="83"/>
      <c r="AK113" s="91"/>
      <c r="AL113" s="83"/>
      <c r="AM113" s="90">
        <f t="shared" si="15"/>
        <v>0</v>
      </c>
    </row>
    <row r="114" spans="1:39" s="92" customFormat="1" ht="11.25" customHeight="1" outlineLevel="1">
      <c r="A114" s="79" t="s">
        <v>274</v>
      </c>
      <c r="B114" s="80" t="s">
        <v>293</v>
      </c>
      <c r="C114" s="81" t="s">
        <v>294</v>
      </c>
      <c r="D114" s="80"/>
      <c r="E114" s="93" t="s">
        <v>295</v>
      </c>
      <c r="F114" s="45" t="s">
        <v>294</v>
      </c>
      <c r="G114" s="46" t="s">
        <v>293</v>
      </c>
      <c r="H114" s="83"/>
      <c r="I114" s="84">
        <f>VLOOKUP(C114,'[13]AGGREGATO '!$C$5:$ES$287,141,0)</f>
        <v>0</v>
      </c>
      <c r="J114" s="85"/>
      <c r="K114" s="86">
        <f>VLOOKUP(C114,'[13]AGGREGATO '!$C$5:$FA$287,149,0)</f>
        <v>7386</v>
      </c>
      <c r="L114" s="85"/>
      <c r="M114" s="86">
        <f>VLOOKUP(C114,'[13]AGGREGATO '!$C$5:$FI$287,157,0)</f>
        <v>0</v>
      </c>
      <c r="N114" s="85"/>
      <c r="O114" s="86">
        <f t="shared" si="10"/>
        <v>7386</v>
      </c>
      <c r="P114" s="85"/>
      <c r="Q114" s="84">
        <f>VLOOKUP(C114,'[13]AGGREGATO '!$C$5:$ES$287,143,0)</f>
        <v>0</v>
      </c>
      <c r="R114" s="85"/>
      <c r="S114" s="86">
        <f>VLOOKUP(C114,'[13]AGGREGATO '!$C$5:$EW$287,151,0)</f>
        <v>11219</v>
      </c>
      <c r="T114" s="85"/>
      <c r="U114" s="86">
        <v>0</v>
      </c>
      <c r="V114" s="85"/>
      <c r="W114" s="198">
        <f t="shared" si="11"/>
        <v>11219</v>
      </c>
      <c r="X114" s="85"/>
      <c r="Y114" s="86">
        <f t="shared" si="12"/>
        <v>0</v>
      </c>
      <c r="Z114" s="85"/>
      <c r="AA114" s="86">
        <f t="shared" si="13"/>
        <v>-3833</v>
      </c>
      <c r="AB114" s="85"/>
      <c r="AC114" s="86">
        <f t="shared" si="8"/>
        <v>3833</v>
      </c>
      <c r="AD114" s="85"/>
      <c r="AE114" s="86">
        <f t="shared" si="9"/>
        <v>-3833</v>
      </c>
      <c r="AF114" s="83"/>
      <c r="AG114" s="90">
        <v>0</v>
      </c>
      <c r="AH114" s="83"/>
      <c r="AI114" s="91"/>
      <c r="AJ114" s="83"/>
      <c r="AK114" s="91"/>
      <c r="AL114" s="83"/>
      <c r="AM114" s="90">
        <v>0</v>
      </c>
    </row>
    <row r="115" spans="1:39" s="92" customFormat="1" ht="11.25" customHeight="1" outlineLevel="1">
      <c r="A115" s="79"/>
      <c r="B115" s="80"/>
      <c r="C115" s="81" t="s">
        <v>296</v>
      </c>
      <c r="D115" s="80"/>
      <c r="E115" s="93" t="s">
        <v>297</v>
      </c>
      <c r="F115" s="45" t="s">
        <v>296</v>
      </c>
      <c r="G115" s="46">
        <v>0</v>
      </c>
      <c r="H115" s="83"/>
      <c r="I115" s="84">
        <f>VLOOKUP(C115,'[13]AGGREGATO '!$C$5:$ES$287,141,0)</f>
        <v>0</v>
      </c>
      <c r="J115" s="85"/>
      <c r="K115" s="86">
        <f>VLOOKUP(C115,'[13]AGGREGATO '!$C$5:$FA$287,149,0)</f>
        <v>0</v>
      </c>
      <c r="L115" s="85"/>
      <c r="M115" s="86">
        <f>VLOOKUP(C115,'[13]AGGREGATO '!$C$5:$FI$287,157,0)</f>
        <v>0</v>
      </c>
      <c r="N115" s="85"/>
      <c r="O115" s="86">
        <f t="shared" si="10"/>
        <v>0</v>
      </c>
      <c r="P115" s="85"/>
      <c r="Q115" s="84">
        <f>VLOOKUP(C115,'[13]AGGREGATO '!$C$5:$ES$287,143,0)</f>
        <v>0</v>
      </c>
      <c r="R115" s="85"/>
      <c r="S115" s="86">
        <f>VLOOKUP(C115,'[13]AGGREGATO '!$C$5:$EW$287,151,0)</f>
        <v>0</v>
      </c>
      <c r="T115" s="85"/>
      <c r="U115" s="86">
        <v>0</v>
      </c>
      <c r="V115" s="85"/>
      <c r="W115" s="198">
        <f t="shared" si="11"/>
        <v>0</v>
      </c>
      <c r="X115" s="85"/>
      <c r="Y115" s="86">
        <f t="shared" si="12"/>
        <v>0</v>
      </c>
      <c r="Z115" s="85"/>
      <c r="AA115" s="86">
        <f t="shared" si="13"/>
        <v>0</v>
      </c>
      <c r="AB115" s="85"/>
      <c r="AC115" s="86">
        <f t="shared" si="8"/>
        <v>0</v>
      </c>
      <c r="AD115" s="85"/>
      <c r="AE115" s="86">
        <f t="shared" si="9"/>
        <v>0</v>
      </c>
      <c r="AF115" s="83"/>
      <c r="AG115" s="90">
        <v>0</v>
      </c>
      <c r="AH115" s="83"/>
      <c r="AI115" s="91"/>
      <c r="AJ115" s="83"/>
      <c r="AK115" s="91"/>
      <c r="AL115" s="83"/>
      <c r="AM115" s="90">
        <v>0</v>
      </c>
    </row>
    <row r="116" spans="1:39" s="92" customFormat="1" ht="11.25" customHeight="1" outlineLevel="1" collapsed="1">
      <c r="A116" s="79" t="s">
        <v>274</v>
      </c>
      <c r="B116" s="80" t="s">
        <v>275</v>
      </c>
      <c r="C116" s="81" t="s">
        <v>298</v>
      </c>
      <c r="D116" s="80"/>
      <c r="E116" s="100" t="s">
        <v>299</v>
      </c>
      <c r="F116" s="45" t="s">
        <v>298</v>
      </c>
      <c r="G116" s="46" t="s">
        <v>275</v>
      </c>
      <c r="H116" s="83"/>
      <c r="I116" s="84">
        <f>VLOOKUP(C116,'[13]AGGREGATO '!$C$5:$ES$287,141,0)</f>
        <v>0</v>
      </c>
      <c r="J116" s="85"/>
      <c r="K116" s="86">
        <f>VLOOKUP(C116,'[13]AGGREGATO '!$C$5:$FA$287,149,0)</f>
        <v>0</v>
      </c>
      <c r="L116" s="85"/>
      <c r="M116" s="86">
        <f>VLOOKUP(C116,'[13]AGGREGATO '!$C$5:$FI$287,157,0)</f>
        <v>0</v>
      </c>
      <c r="N116" s="85"/>
      <c r="O116" s="86">
        <f t="shared" si="10"/>
        <v>0</v>
      </c>
      <c r="P116" s="85"/>
      <c r="Q116" s="84">
        <f>VLOOKUP(C116,'[13]AGGREGATO '!$C$5:$ES$287,143,0)</f>
        <v>0</v>
      </c>
      <c r="R116" s="85"/>
      <c r="S116" s="86">
        <f>VLOOKUP(C116,'[13]AGGREGATO '!$C$5:$EW$287,151,0)</f>
        <v>0</v>
      </c>
      <c r="T116" s="85"/>
      <c r="U116" s="86">
        <v>0</v>
      </c>
      <c r="V116" s="85"/>
      <c r="W116" s="198">
        <f t="shared" si="11"/>
        <v>0</v>
      </c>
      <c r="X116" s="85"/>
      <c r="Y116" s="86">
        <f t="shared" si="12"/>
        <v>0</v>
      </c>
      <c r="Z116" s="85"/>
      <c r="AA116" s="86">
        <f t="shared" si="13"/>
        <v>0</v>
      </c>
      <c r="AB116" s="85"/>
      <c r="AC116" s="86">
        <f t="shared" si="8"/>
        <v>0</v>
      </c>
      <c r="AD116" s="85"/>
      <c r="AE116" s="86">
        <f t="shared" si="9"/>
        <v>0</v>
      </c>
      <c r="AF116" s="83"/>
      <c r="AG116" s="90">
        <v>0</v>
      </c>
      <c r="AH116" s="83"/>
      <c r="AI116" s="91"/>
      <c r="AJ116" s="83"/>
      <c r="AK116" s="91"/>
      <c r="AL116" s="83"/>
      <c r="AM116" s="90">
        <v>0</v>
      </c>
    </row>
    <row r="117" spans="1:39" s="92" customFormat="1" ht="11.25" customHeight="1" outlineLevel="1">
      <c r="A117" s="79" t="s">
        <v>274</v>
      </c>
      <c r="B117" s="80" t="s">
        <v>275</v>
      </c>
      <c r="C117" s="81" t="s">
        <v>300</v>
      </c>
      <c r="D117" s="66"/>
      <c r="E117" s="100" t="s">
        <v>301</v>
      </c>
      <c r="F117" s="45" t="s">
        <v>300</v>
      </c>
      <c r="G117" s="46" t="s">
        <v>275</v>
      </c>
      <c r="H117" s="83"/>
      <c r="I117" s="84">
        <f>VLOOKUP(C117,'[13]AGGREGATO '!$C$5:$ES$287,141,0)</f>
        <v>0</v>
      </c>
      <c r="J117" s="85"/>
      <c r="K117" s="86">
        <f>VLOOKUP(C117,'[13]AGGREGATO '!$C$5:$FA$287,149,0)</f>
        <v>0</v>
      </c>
      <c r="L117" s="85"/>
      <c r="M117" s="86">
        <f>VLOOKUP(C117,'[13]AGGREGATO '!$C$5:$FI$287,157,0)</f>
        <v>0</v>
      </c>
      <c r="N117" s="85"/>
      <c r="O117" s="86">
        <f t="shared" si="10"/>
        <v>0</v>
      </c>
      <c r="P117" s="85"/>
      <c r="Q117" s="84">
        <f>VLOOKUP(C117,'[13]AGGREGATO '!$C$5:$ES$287,143,0)</f>
        <v>0</v>
      </c>
      <c r="R117" s="85"/>
      <c r="S117" s="86">
        <f>VLOOKUP(C117,'[13]AGGREGATO '!$C$5:$EW$287,151,0)</f>
        <v>0</v>
      </c>
      <c r="T117" s="85"/>
      <c r="U117" s="86">
        <v>0</v>
      </c>
      <c r="V117" s="85"/>
      <c r="W117" s="198">
        <f t="shared" si="11"/>
        <v>0</v>
      </c>
      <c r="X117" s="85"/>
      <c r="Y117" s="86">
        <f t="shared" si="12"/>
        <v>0</v>
      </c>
      <c r="Z117" s="85"/>
      <c r="AA117" s="86">
        <f t="shared" si="13"/>
        <v>0</v>
      </c>
      <c r="AB117" s="85"/>
      <c r="AC117" s="86">
        <f t="shared" si="8"/>
        <v>0</v>
      </c>
      <c r="AD117" s="85"/>
      <c r="AE117" s="86">
        <f t="shared" si="9"/>
        <v>0</v>
      </c>
      <c r="AF117" s="83"/>
      <c r="AG117" s="90">
        <v>0</v>
      </c>
      <c r="AH117" s="83"/>
      <c r="AI117" s="91"/>
      <c r="AJ117" s="83"/>
      <c r="AK117" s="91"/>
      <c r="AL117" s="83"/>
      <c r="AM117" s="90">
        <v>0</v>
      </c>
    </row>
    <row r="118" spans="1:39" s="92" customFormat="1" ht="11.25" customHeight="1" outlineLevel="1" collapsed="1">
      <c r="A118" s="79" t="s">
        <v>274</v>
      </c>
      <c r="B118" s="80" t="s">
        <v>275</v>
      </c>
      <c r="C118" s="81" t="s">
        <v>302</v>
      </c>
      <c r="D118" s="80"/>
      <c r="E118" s="100" t="s">
        <v>303</v>
      </c>
      <c r="F118" s="45" t="s">
        <v>302</v>
      </c>
      <c r="G118" s="46" t="s">
        <v>275</v>
      </c>
      <c r="H118" s="83"/>
      <c r="I118" s="84">
        <f>VLOOKUP(C118,'[13]AGGREGATO '!$C$5:$ES$287,141,0)</f>
        <v>0</v>
      </c>
      <c r="J118" s="85"/>
      <c r="K118" s="86">
        <f>VLOOKUP(C118,'[13]AGGREGATO '!$C$5:$FA$287,149,0)</f>
        <v>0</v>
      </c>
      <c r="L118" s="85"/>
      <c r="M118" s="86">
        <f>VLOOKUP(C118,'[13]AGGREGATO '!$C$5:$FI$287,157,0)</f>
        <v>0</v>
      </c>
      <c r="N118" s="85"/>
      <c r="O118" s="86">
        <f t="shared" si="10"/>
        <v>0</v>
      </c>
      <c r="P118" s="85"/>
      <c r="Q118" s="84">
        <f>VLOOKUP(C118,'[13]AGGREGATO '!$C$5:$ES$287,143,0)</f>
        <v>0</v>
      </c>
      <c r="R118" s="85"/>
      <c r="S118" s="86">
        <f>VLOOKUP(C118,'[13]AGGREGATO '!$C$5:$EW$287,151,0)</f>
        <v>0</v>
      </c>
      <c r="T118" s="85"/>
      <c r="U118" s="86">
        <v>0</v>
      </c>
      <c r="V118" s="85"/>
      <c r="W118" s="198">
        <f t="shared" si="11"/>
        <v>0</v>
      </c>
      <c r="X118" s="85"/>
      <c r="Y118" s="86">
        <f t="shared" si="12"/>
        <v>0</v>
      </c>
      <c r="Z118" s="85"/>
      <c r="AA118" s="86">
        <f t="shared" si="13"/>
        <v>0</v>
      </c>
      <c r="AB118" s="85"/>
      <c r="AC118" s="86">
        <f t="shared" si="8"/>
        <v>0</v>
      </c>
      <c r="AD118" s="85"/>
      <c r="AE118" s="86">
        <f t="shared" si="9"/>
        <v>0</v>
      </c>
      <c r="AF118" s="83"/>
      <c r="AG118" s="90">
        <f t="shared" si="14"/>
        <v>0</v>
      </c>
      <c r="AH118" s="83"/>
      <c r="AI118" s="91"/>
      <c r="AJ118" s="83"/>
      <c r="AK118" s="91"/>
      <c r="AL118" s="83"/>
      <c r="AM118" s="90">
        <f t="shared" si="15"/>
        <v>0</v>
      </c>
    </row>
    <row r="119" spans="1:39" s="92" customFormat="1" ht="11.25" customHeight="1" outlineLevel="1">
      <c r="A119" s="79" t="s">
        <v>274</v>
      </c>
      <c r="B119" s="80" t="s">
        <v>293</v>
      </c>
      <c r="C119" s="81" t="s">
        <v>304</v>
      </c>
      <c r="D119" s="80"/>
      <c r="E119" s="100" t="s">
        <v>305</v>
      </c>
      <c r="F119" s="45" t="s">
        <v>304</v>
      </c>
      <c r="G119" s="46" t="s">
        <v>293</v>
      </c>
      <c r="H119" s="83"/>
      <c r="I119" s="84">
        <f>VLOOKUP(C119,'[13]AGGREGATO '!$C$5:$ES$287,141,0)</f>
        <v>0</v>
      </c>
      <c r="J119" s="85"/>
      <c r="K119" s="86">
        <f>VLOOKUP(C119,'[13]AGGREGATO '!$C$5:$FA$287,149,0)</f>
        <v>0</v>
      </c>
      <c r="L119" s="85"/>
      <c r="M119" s="86">
        <f>VLOOKUP(C119,'[13]AGGREGATO '!$C$5:$FI$287,157,0)</f>
        <v>0</v>
      </c>
      <c r="N119" s="85"/>
      <c r="O119" s="86">
        <f t="shared" si="10"/>
        <v>0</v>
      </c>
      <c r="P119" s="85"/>
      <c r="Q119" s="84">
        <f>VLOOKUP(C119,'[13]AGGREGATO '!$C$5:$ES$287,143,0)</f>
        <v>0</v>
      </c>
      <c r="R119" s="85"/>
      <c r="S119" s="86">
        <f>VLOOKUP(C119,'[13]AGGREGATO '!$C$5:$EW$287,151,0)</f>
        <v>0</v>
      </c>
      <c r="T119" s="85"/>
      <c r="U119" s="86">
        <v>0</v>
      </c>
      <c r="V119" s="85"/>
      <c r="W119" s="198">
        <f t="shared" si="11"/>
        <v>0</v>
      </c>
      <c r="X119" s="85"/>
      <c r="Y119" s="86">
        <f t="shared" si="12"/>
        <v>0</v>
      </c>
      <c r="Z119" s="85"/>
      <c r="AA119" s="86">
        <f t="shared" si="13"/>
        <v>0</v>
      </c>
      <c r="AB119" s="85"/>
      <c r="AC119" s="86">
        <f t="shared" si="8"/>
        <v>0</v>
      </c>
      <c r="AD119" s="85"/>
      <c r="AE119" s="86">
        <f t="shared" si="9"/>
        <v>0</v>
      </c>
      <c r="AF119" s="83"/>
      <c r="AG119" s="90">
        <f t="shared" si="14"/>
        <v>0</v>
      </c>
      <c r="AH119" s="83"/>
      <c r="AI119" s="91"/>
      <c r="AJ119" s="83"/>
      <c r="AK119" s="91"/>
      <c r="AL119" s="83"/>
      <c r="AM119" s="90">
        <f t="shared" si="15"/>
        <v>0</v>
      </c>
    </row>
    <row r="120" spans="1:39" s="92" customFormat="1" ht="11.25" customHeight="1" outlineLevel="1">
      <c r="A120" s="79"/>
      <c r="B120" s="80" t="s">
        <v>306</v>
      </c>
      <c r="C120" s="95" t="s">
        <v>307</v>
      </c>
      <c r="D120" s="66"/>
      <c r="E120" s="96" t="s">
        <v>308</v>
      </c>
      <c r="F120" s="45" t="s">
        <v>307</v>
      </c>
      <c r="G120" s="46" t="s">
        <v>306</v>
      </c>
      <c r="H120" s="83"/>
      <c r="I120" s="97">
        <f>VLOOKUP(C120,'[13]AGGREGATO '!$C$5:$ES$287,141,0)</f>
        <v>0</v>
      </c>
      <c r="J120" s="85"/>
      <c r="K120" s="97">
        <f>VLOOKUP(C120,'[13]AGGREGATO '!$C$5:$FA$287,149,0)</f>
        <v>0</v>
      </c>
      <c r="L120" s="85"/>
      <c r="M120" s="97">
        <f>VLOOKUP(C120,'[13]AGGREGATO '!$C$5:$FI$287,157,0)</f>
        <v>0</v>
      </c>
      <c r="N120" s="85"/>
      <c r="O120" s="97">
        <f t="shared" si="10"/>
        <v>0</v>
      </c>
      <c r="P120" s="85"/>
      <c r="Q120" s="97">
        <f>VLOOKUP(C120,'[13]AGGREGATO '!$C$5:$ES$287,143,0)</f>
        <v>0</v>
      </c>
      <c r="R120" s="85"/>
      <c r="S120" s="97">
        <f>VLOOKUP(C120,'[13]AGGREGATO '!$C$5:$EW$287,151,0)</f>
        <v>0</v>
      </c>
      <c r="T120" s="85"/>
      <c r="U120" s="97">
        <v>0</v>
      </c>
      <c r="V120" s="85"/>
      <c r="W120" s="199">
        <f t="shared" si="11"/>
        <v>0</v>
      </c>
      <c r="X120" s="85"/>
      <c r="Y120" s="97">
        <f t="shared" si="12"/>
        <v>0</v>
      </c>
      <c r="Z120" s="85"/>
      <c r="AA120" s="97">
        <f t="shared" si="13"/>
        <v>0</v>
      </c>
      <c r="AB120" s="85"/>
      <c r="AC120" s="86">
        <f t="shared" si="8"/>
        <v>0</v>
      </c>
      <c r="AD120" s="85"/>
      <c r="AE120" s="97">
        <f t="shared" si="9"/>
        <v>0</v>
      </c>
      <c r="AF120" s="83"/>
      <c r="AG120" s="99">
        <f t="shared" si="14"/>
        <v>0</v>
      </c>
      <c r="AH120" s="83"/>
      <c r="AI120" s="91"/>
      <c r="AJ120" s="83"/>
      <c r="AK120" s="91"/>
      <c r="AL120" s="83"/>
      <c r="AM120" s="99">
        <f t="shared" si="15"/>
        <v>0</v>
      </c>
    </row>
    <row r="121" spans="1:39" s="92" customFormat="1" ht="11.25" customHeight="1">
      <c r="A121" s="79"/>
      <c r="B121" s="80"/>
      <c r="C121" s="81" t="s">
        <v>309</v>
      </c>
      <c r="D121" s="80"/>
      <c r="E121" s="82" t="s">
        <v>310</v>
      </c>
      <c r="F121" s="45" t="s">
        <v>309</v>
      </c>
      <c r="G121" s="46">
        <v>0</v>
      </c>
      <c r="H121" s="83"/>
      <c r="I121" s="84">
        <f>VLOOKUP(C121,'[13]AGGREGATO '!$C$5:$ES$287,141,0)</f>
        <v>189639</v>
      </c>
      <c r="J121" s="85"/>
      <c r="K121" s="86">
        <f>VLOOKUP(C121,'[13]AGGREGATO '!$C$5:$FA$287,149,0)</f>
        <v>320646</v>
      </c>
      <c r="L121" s="85"/>
      <c r="M121" s="86">
        <f>VLOOKUP(C121,'[13]AGGREGATO '!$C$5:$FI$287,157,0)</f>
        <v>-189639</v>
      </c>
      <c r="N121" s="85"/>
      <c r="O121" s="86">
        <f t="shared" si="10"/>
        <v>320646</v>
      </c>
      <c r="P121" s="85"/>
      <c r="Q121" s="84">
        <f>VLOOKUP(C121,'[13]AGGREGATO '!$C$5:$ES$287,143,0)</f>
        <v>82232</v>
      </c>
      <c r="R121" s="85"/>
      <c r="S121" s="86">
        <f>VLOOKUP(C121,'[13]AGGREGATO '!$C$5:$EW$287,151,0)</f>
        <v>53264</v>
      </c>
      <c r="T121" s="85"/>
      <c r="U121" s="86">
        <v>-82231</v>
      </c>
      <c r="V121" s="85"/>
      <c r="W121" s="198">
        <f>+Q121+S121+U121</f>
        <v>53265</v>
      </c>
      <c r="X121" s="85"/>
      <c r="Y121" s="86">
        <f t="shared" si="12"/>
        <v>107407</v>
      </c>
      <c r="Z121" s="85"/>
      <c r="AA121" s="86">
        <f t="shared" si="13"/>
        <v>267382</v>
      </c>
      <c r="AB121" s="85"/>
      <c r="AC121" s="86">
        <f t="shared" si="8"/>
        <v>-159975</v>
      </c>
      <c r="AD121" s="85"/>
      <c r="AE121" s="86">
        <f t="shared" si="9"/>
        <v>267381</v>
      </c>
      <c r="AF121" s="83"/>
      <c r="AG121" s="90">
        <f t="shared" si="14"/>
        <v>1.3061460258780038</v>
      </c>
      <c r="AH121" s="83"/>
      <c r="AI121" s="91"/>
      <c r="AJ121" s="83"/>
      <c r="AK121" s="91"/>
      <c r="AL121" s="83"/>
      <c r="AM121" s="90">
        <f t="shared" si="15"/>
        <v>5.0198254012954093</v>
      </c>
    </row>
    <row r="122" spans="1:39" s="92" customFormat="1" ht="11.25" customHeight="1" outlineLevel="1">
      <c r="A122" s="79"/>
      <c r="B122" s="80" t="s">
        <v>311</v>
      </c>
      <c r="C122" s="81" t="s">
        <v>312</v>
      </c>
      <c r="D122" s="66"/>
      <c r="E122" s="93" t="s">
        <v>313</v>
      </c>
      <c r="F122" s="45" t="s">
        <v>312</v>
      </c>
      <c r="G122" s="46" t="s">
        <v>311</v>
      </c>
      <c r="H122" s="83"/>
      <c r="I122" s="84">
        <f>VLOOKUP(C122,'[13]AGGREGATO '!$C$5:$ES$287,141,0)</f>
        <v>91345</v>
      </c>
      <c r="J122" s="85"/>
      <c r="K122" s="86">
        <f>VLOOKUP(C122,'[13]AGGREGATO '!$C$5:$FA$287,149,0)</f>
        <v>50352</v>
      </c>
      <c r="L122" s="85"/>
      <c r="M122" s="86">
        <f>VLOOKUP(C122,'[13]AGGREGATO '!$C$5:$FI$287,157,0)</f>
        <v>-91345</v>
      </c>
      <c r="N122" s="85"/>
      <c r="O122" s="86">
        <f t="shared" si="10"/>
        <v>50352</v>
      </c>
      <c r="P122" s="85"/>
      <c r="Q122" s="84">
        <f>VLOOKUP(C122,'[13]AGGREGATO '!$C$5:$ES$287,143,0)</f>
        <v>68606</v>
      </c>
      <c r="R122" s="85"/>
      <c r="S122" s="86">
        <f>VLOOKUP(C122,'[13]AGGREGATO '!$C$5:$EW$287,151,0)</f>
        <v>53264</v>
      </c>
      <c r="T122" s="85"/>
      <c r="U122" s="86">
        <v>-68606</v>
      </c>
      <c r="V122" s="85"/>
      <c r="W122" s="198">
        <f t="shared" si="11"/>
        <v>53264</v>
      </c>
      <c r="X122" s="85"/>
      <c r="Y122" s="86">
        <f t="shared" si="12"/>
        <v>22739</v>
      </c>
      <c r="Z122" s="85"/>
      <c r="AA122" s="86">
        <f t="shared" si="13"/>
        <v>-2912</v>
      </c>
      <c r="AB122" s="85"/>
      <c r="AC122" s="86">
        <f t="shared" si="8"/>
        <v>25651</v>
      </c>
      <c r="AD122" s="85"/>
      <c r="AE122" s="86">
        <f t="shared" si="9"/>
        <v>-2912</v>
      </c>
      <c r="AF122" s="83"/>
      <c r="AG122" s="90">
        <f t="shared" si="14"/>
        <v>0.33144331399586041</v>
      </c>
      <c r="AH122" s="83"/>
      <c r="AI122" s="91"/>
      <c r="AJ122" s="83"/>
      <c r="AK122" s="91"/>
      <c r="AL122" s="83"/>
      <c r="AM122" s="90">
        <f t="shared" si="15"/>
        <v>-5.4671072394112348E-2</v>
      </c>
    </row>
    <row r="123" spans="1:39" s="92" customFormat="1" ht="11.25" customHeight="1" outlineLevel="1">
      <c r="A123" s="79" t="s">
        <v>314</v>
      </c>
      <c r="B123" s="80" t="s">
        <v>315</v>
      </c>
      <c r="C123" s="81" t="s">
        <v>316</v>
      </c>
      <c r="D123" s="66"/>
      <c r="E123" s="100" t="s">
        <v>317</v>
      </c>
      <c r="F123" s="45" t="s">
        <v>316</v>
      </c>
      <c r="G123" s="46" t="s">
        <v>315</v>
      </c>
      <c r="H123" s="83"/>
      <c r="I123" s="84">
        <f>VLOOKUP(C123,'[13]AGGREGATO '!$C$5:$ES$287,141,0)</f>
        <v>0</v>
      </c>
      <c r="J123" s="85"/>
      <c r="K123" s="86">
        <f>VLOOKUP(C123,'[13]AGGREGATO '!$C$5:$FA$287,149,0)</f>
        <v>0</v>
      </c>
      <c r="L123" s="85"/>
      <c r="M123" s="86">
        <f>VLOOKUP(C123,'[13]AGGREGATO '!$C$5:$FI$287,157,0)</f>
        <v>0</v>
      </c>
      <c r="N123" s="85"/>
      <c r="O123" s="86">
        <f t="shared" si="10"/>
        <v>0</v>
      </c>
      <c r="P123" s="85"/>
      <c r="Q123" s="84">
        <f>VLOOKUP(C123,'[13]AGGREGATO '!$C$5:$ES$287,143,0)</f>
        <v>0</v>
      </c>
      <c r="R123" s="85"/>
      <c r="S123" s="86">
        <f>VLOOKUP(C123,'[13]AGGREGATO '!$C$5:$EW$287,151,0)</f>
        <v>0</v>
      </c>
      <c r="T123" s="85"/>
      <c r="U123" s="86">
        <v>0</v>
      </c>
      <c r="V123" s="85"/>
      <c r="W123" s="198">
        <f t="shared" si="11"/>
        <v>0</v>
      </c>
      <c r="X123" s="85"/>
      <c r="Y123" s="86">
        <f t="shared" si="12"/>
        <v>0</v>
      </c>
      <c r="Z123" s="85"/>
      <c r="AA123" s="86">
        <f t="shared" si="13"/>
        <v>0</v>
      </c>
      <c r="AB123" s="85"/>
      <c r="AC123" s="86">
        <f t="shared" si="8"/>
        <v>0</v>
      </c>
      <c r="AD123" s="85"/>
      <c r="AE123" s="86">
        <f t="shared" si="9"/>
        <v>0</v>
      </c>
      <c r="AF123" s="83"/>
      <c r="AG123" s="90">
        <f t="shared" si="14"/>
        <v>0</v>
      </c>
      <c r="AH123" s="83"/>
      <c r="AI123" s="91"/>
      <c r="AJ123" s="83"/>
      <c r="AK123" s="91"/>
      <c r="AL123" s="83"/>
      <c r="AM123" s="90">
        <v>0</v>
      </c>
    </row>
    <row r="124" spans="1:39" s="92" customFormat="1" ht="11.25" customHeight="1" outlineLevel="1">
      <c r="A124" s="79" t="s">
        <v>314</v>
      </c>
      <c r="B124" s="80" t="s">
        <v>315</v>
      </c>
      <c r="C124" s="81" t="s">
        <v>318</v>
      </c>
      <c r="D124" s="66"/>
      <c r="E124" s="100" t="s">
        <v>319</v>
      </c>
      <c r="F124" s="45" t="s">
        <v>318</v>
      </c>
      <c r="G124" s="46" t="s">
        <v>315</v>
      </c>
      <c r="H124" s="83"/>
      <c r="I124" s="84">
        <f>VLOOKUP(C124,'[13]AGGREGATO '!$C$5:$ES$287,141,0)</f>
        <v>0</v>
      </c>
      <c r="J124" s="85"/>
      <c r="K124" s="86">
        <f>VLOOKUP(C124,'[13]AGGREGATO '!$C$5:$FA$287,149,0)</f>
        <v>0</v>
      </c>
      <c r="L124" s="85"/>
      <c r="M124" s="86">
        <f>VLOOKUP(C124,'[13]AGGREGATO '!$C$5:$FI$287,157,0)</f>
        <v>0</v>
      </c>
      <c r="N124" s="85"/>
      <c r="O124" s="86">
        <f t="shared" si="10"/>
        <v>0</v>
      </c>
      <c r="P124" s="85"/>
      <c r="Q124" s="84">
        <f>VLOOKUP(C124,'[13]AGGREGATO '!$C$5:$ES$287,143,0)</f>
        <v>0</v>
      </c>
      <c r="R124" s="85"/>
      <c r="S124" s="86">
        <f>VLOOKUP(C124,'[13]AGGREGATO '!$C$5:$EW$287,151,0)</f>
        <v>0</v>
      </c>
      <c r="T124" s="85"/>
      <c r="U124" s="86">
        <v>0</v>
      </c>
      <c r="V124" s="85"/>
      <c r="W124" s="198">
        <f t="shared" si="11"/>
        <v>0</v>
      </c>
      <c r="X124" s="85"/>
      <c r="Y124" s="86">
        <f t="shared" si="12"/>
        <v>0</v>
      </c>
      <c r="Z124" s="85"/>
      <c r="AA124" s="86">
        <f t="shared" si="13"/>
        <v>0</v>
      </c>
      <c r="AB124" s="85"/>
      <c r="AC124" s="86">
        <f t="shared" si="8"/>
        <v>0</v>
      </c>
      <c r="AD124" s="85"/>
      <c r="AE124" s="86">
        <f t="shared" si="9"/>
        <v>0</v>
      </c>
      <c r="AF124" s="83"/>
      <c r="AG124" s="90">
        <f t="shared" si="14"/>
        <v>0</v>
      </c>
      <c r="AH124" s="83"/>
      <c r="AI124" s="91"/>
      <c r="AJ124" s="83"/>
      <c r="AK124" s="91"/>
      <c r="AL124" s="83"/>
      <c r="AM124" s="90">
        <v>0</v>
      </c>
    </row>
    <row r="125" spans="1:39" s="92" customFormat="1" ht="11.25" customHeight="1">
      <c r="A125" s="79" t="s">
        <v>314</v>
      </c>
      <c r="B125" s="80" t="s">
        <v>315</v>
      </c>
      <c r="C125" s="81" t="s">
        <v>320</v>
      </c>
      <c r="D125" s="80"/>
      <c r="E125" s="100" t="s">
        <v>321</v>
      </c>
      <c r="F125" s="45" t="s">
        <v>320</v>
      </c>
      <c r="G125" s="46" t="s">
        <v>315</v>
      </c>
      <c r="H125" s="83"/>
      <c r="I125" s="84">
        <f>VLOOKUP(C125,'[13]AGGREGATO '!$C$5:$ES$287,141,0)</f>
        <v>0</v>
      </c>
      <c r="J125" s="85"/>
      <c r="K125" s="86">
        <f>VLOOKUP(C125,'[13]AGGREGATO '!$C$5:$FA$287,149,0)</f>
        <v>50352</v>
      </c>
      <c r="L125" s="85"/>
      <c r="M125" s="86">
        <f>VLOOKUP(C125,'[13]AGGREGATO '!$C$5:$FI$287,157,0)</f>
        <v>0</v>
      </c>
      <c r="N125" s="85"/>
      <c r="O125" s="86">
        <f t="shared" si="10"/>
        <v>50352</v>
      </c>
      <c r="P125" s="85"/>
      <c r="Q125" s="84">
        <f>VLOOKUP(C125,'[13]AGGREGATO '!$C$5:$ES$287,143,0)</f>
        <v>0</v>
      </c>
      <c r="R125" s="85"/>
      <c r="S125" s="86">
        <f>VLOOKUP(C125,'[13]AGGREGATO '!$C$5:$EW$287,151,0)</f>
        <v>0</v>
      </c>
      <c r="T125" s="85"/>
      <c r="U125" s="86">
        <v>0</v>
      </c>
      <c r="V125" s="85"/>
      <c r="W125" s="198">
        <f t="shared" si="11"/>
        <v>0</v>
      </c>
      <c r="X125" s="85"/>
      <c r="Y125" s="86">
        <f t="shared" si="12"/>
        <v>0</v>
      </c>
      <c r="Z125" s="85"/>
      <c r="AA125" s="86">
        <f t="shared" si="13"/>
        <v>50352</v>
      </c>
      <c r="AB125" s="85"/>
      <c r="AC125" s="86">
        <f t="shared" si="8"/>
        <v>-50352</v>
      </c>
      <c r="AD125" s="85"/>
      <c r="AE125" s="86">
        <f t="shared" si="9"/>
        <v>50352</v>
      </c>
      <c r="AF125" s="83"/>
      <c r="AG125" s="90">
        <f t="shared" si="14"/>
        <v>0</v>
      </c>
      <c r="AH125" s="83"/>
      <c r="AI125" s="91"/>
      <c r="AJ125" s="83"/>
      <c r="AK125" s="91"/>
      <c r="AL125" s="83"/>
      <c r="AM125" s="90" t="e">
        <f t="shared" si="15"/>
        <v>#DIV/0!</v>
      </c>
    </row>
    <row r="126" spans="1:39" s="92" customFormat="1" ht="11.25" customHeight="1" outlineLevel="1">
      <c r="A126" s="79" t="s">
        <v>322</v>
      </c>
      <c r="B126" s="110" t="s">
        <v>323</v>
      </c>
      <c r="C126" s="81" t="s">
        <v>324</v>
      </c>
      <c r="D126" s="80"/>
      <c r="E126" s="100" t="s">
        <v>325</v>
      </c>
      <c r="F126" s="45" t="s">
        <v>324</v>
      </c>
      <c r="G126" s="46" t="s">
        <v>323</v>
      </c>
      <c r="H126" s="83"/>
      <c r="I126" s="84">
        <f>VLOOKUP(C126,'[13]AGGREGATO '!$C$5:$ES$287,141,0)</f>
        <v>0</v>
      </c>
      <c r="J126" s="85"/>
      <c r="K126" s="86">
        <f>VLOOKUP(C126,'[13]AGGREGATO '!$C$5:$FA$287,149,0)</f>
        <v>0</v>
      </c>
      <c r="L126" s="85"/>
      <c r="M126" s="86">
        <f>VLOOKUP(C126,'[13]AGGREGATO '!$C$5:$FI$287,157,0)</f>
        <v>0</v>
      </c>
      <c r="N126" s="85"/>
      <c r="O126" s="86">
        <f t="shared" si="10"/>
        <v>0</v>
      </c>
      <c r="P126" s="85"/>
      <c r="Q126" s="84">
        <f>VLOOKUP(C126,'[13]AGGREGATO '!$C$5:$ES$287,143,0)</f>
        <v>0</v>
      </c>
      <c r="R126" s="85"/>
      <c r="S126" s="86">
        <f>VLOOKUP(C126,'[13]AGGREGATO '!$C$5:$EW$287,151,0)</f>
        <v>0</v>
      </c>
      <c r="T126" s="85"/>
      <c r="U126" s="86">
        <v>0</v>
      </c>
      <c r="V126" s="85"/>
      <c r="W126" s="198">
        <f t="shared" si="11"/>
        <v>0</v>
      </c>
      <c r="X126" s="85"/>
      <c r="Y126" s="86">
        <f t="shared" si="12"/>
        <v>0</v>
      </c>
      <c r="Z126" s="85"/>
      <c r="AA126" s="86">
        <f t="shared" si="13"/>
        <v>0</v>
      </c>
      <c r="AB126" s="85"/>
      <c r="AC126" s="86">
        <f t="shared" si="8"/>
        <v>0</v>
      </c>
      <c r="AD126" s="85"/>
      <c r="AE126" s="86">
        <f t="shared" si="9"/>
        <v>0</v>
      </c>
      <c r="AF126" s="83"/>
      <c r="AG126" s="90">
        <f t="shared" si="14"/>
        <v>0</v>
      </c>
      <c r="AH126" s="83"/>
      <c r="AI126" s="91"/>
      <c r="AJ126" s="83"/>
      <c r="AK126" s="91"/>
      <c r="AL126" s="83"/>
      <c r="AM126" s="118">
        <f t="shared" si="15"/>
        <v>0</v>
      </c>
    </row>
    <row r="127" spans="1:39" s="92" customFormat="1" ht="11.25" customHeight="1" outlineLevel="1">
      <c r="A127" s="79" t="s">
        <v>280</v>
      </c>
      <c r="B127" s="80" t="s">
        <v>326</v>
      </c>
      <c r="C127" s="81" t="s">
        <v>327</v>
      </c>
      <c r="D127" s="66"/>
      <c r="E127" s="100" t="s">
        <v>328</v>
      </c>
      <c r="F127" s="45" t="s">
        <v>327</v>
      </c>
      <c r="G127" s="46" t="s">
        <v>326</v>
      </c>
      <c r="H127" s="83"/>
      <c r="I127" s="84">
        <f>VLOOKUP(C127,'[13]AGGREGATO '!$C$5:$ES$287,141,0)</f>
        <v>0</v>
      </c>
      <c r="J127" s="85"/>
      <c r="K127" s="86">
        <f>VLOOKUP(C127,'[13]AGGREGATO '!$C$5:$FA$287,149,0)</f>
        <v>0</v>
      </c>
      <c r="L127" s="85"/>
      <c r="M127" s="86">
        <f>VLOOKUP(C127,'[13]AGGREGATO '!$C$5:$FI$287,157,0)</f>
        <v>0</v>
      </c>
      <c r="N127" s="85"/>
      <c r="O127" s="86">
        <f t="shared" si="10"/>
        <v>0</v>
      </c>
      <c r="P127" s="85"/>
      <c r="Q127" s="84">
        <f>VLOOKUP(C127,'[13]AGGREGATO '!$C$5:$ES$287,143,0)</f>
        <v>0</v>
      </c>
      <c r="R127" s="85"/>
      <c r="S127" s="86">
        <f>VLOOKUP(C127,'[13]AGGREGATO '!$C$5:$EW$287,151,0)</f>
        <v>0</v>
      </c>
      <c r="T127" s="85"/>
      <c r="U127" s="86">
        <v>0</v>
      </c>
      <c r="V127" s="85"/>
      <c r="W127" s="198">
        <f t="shared" si="11"/>
        <v>0</v>
      </c>
      <c r="X127" s="85"/>
      <c r="Y127" s="86">
        <f t="shared" si="12"/>
        <v>0</v>
      </c>
      <c r="Z127" s="85"/>
      <c r="AA127" s="86">
        <f t="shared" si="13"/>
        <v>0</v>
      </c>
      <c r="AB127" s="85"/>
      <c r="AC127" s="86">
        <f t="shared" si="8"/>
        <v>0</v>
      </c>
      <c r="AD127" s="85"/>
      <c r="AE127" s="86">
        <f t="shared" si="9"/>
        <v>0</v>
      </c>
      <c r="AF127" s="83"/>
      <c r="AG127" s="90">
        <f t="shared" si="14"/>
        <v>0</v>
      </c>
      <c r="AH127" s="83"/>
      <c r="AI127" s="91"/>
      <c r="AJ127" s="83"/>
      <c r="AK127" s="91"/>
      <c r="AL127" s="83"/>
      <c r="AM127" s="90">
        <f t="shared" si="15"/>
        <v>0</v>
      </c>
    </row>
    <row r="128" spans="1:39" s="92" customFormat="1" ht="11.25" customHeight="1" outlineLevel="1">
      <c r="A128" s="65" t="s">
        <v>314</v>
      </c>
      <c r="B128" s="80" t="s">
        <v>315</v>
      </c>
      <c r="C128" s="81" t="s">
        <v>329</v>
      </c>
      <c r="D128" s="66"/>
      <c r="E128" s="100" t="s">
        <v>330</v>
      </c>
      <c r="F128" s="45" t="s">
        <v>329</v>
      </c>
      <c r="G128" s="46" t="s">
        <v>315</v>
      </c>
      <c r="H128" s="83"/>
      <c r="I128" s="84">
        <f>VLOOKUP(C128,'[13]AGGREGATO '!$C$5:$ES$287,141,0)</f>
        <v>0</v>
      </c>
      <c r="J128" s="85"/>
      <c r="K128" s="86">
        <f>VLOOKUP(C128,'[13]AGGREGATO '!$C$5:$FA$287,149,0)</f>
        <v>0</v>
      </c>
      <c r="L128" s="85"/>
      <c r="M128" s="86">
        <f>VLOOKUP(C128,'[13]AGGREGATO '!$C$5:$FI$287,157,0)</f>
        <v>0</v>
      </c>
      <c r="N128" s="85"/>
      <c r="O128" s="86">
        <f t="shared" si="10"/>
        <v>0</v>
      </c>
      <c r="P128" s="85"/>
      <c r="Q128" s="84">
        <f>VLOOKUP(C128,'[13]AGGREGATO '!$C$5:$ES$287,143,0)</f>
        <v>0</v>
      </c>
      <c r="R128" s="85"/>
      <c r="S128" s="86">
        <f>VLOOKUP(C128,'[13]AGGREGATO '!$C$5:$EW$287,151,0)</f>
        <v>0</v>
      </c>
      <c r="T128" s="85"/>
      <c r="U128" s="86">
        <v>0</v>
      </c>
      <c r="V128" s="85"/>
      <c r="W128" s="198">
        <f t="shared" si="11"/>
        <v>0</v>
      </c>
      <c r="X128" s="85"/>
      <c r="Y128" s="86">
        <f t="shared" si="12"/>
        <v>0</v>
      </c>
      <c r="Z128" s="85"/>
      <c r="AA128" s="86">
        <f t="shared" si="13"/>
        <v>0</v>
      </c>
      <c r="AB128" s="85"/>
      <c r="AC128" s="86">
        <f t="shared" si="8"/>
        <v>0</v>
      </c>
      <c r="AD128" s="85"/>
      <c r="AE128" s="86">
        <f t="shared" si="9"/>
        <v>0</v>
      </c>
      <c r="AF128" s="83"/>
      <c r="AG128" s="90">
        <f t="shared" si="14"/>
        <v>0</v>
      </c>
      <c r="AH128" s="83"/>
      <c r="AI128" s="91"/>
      <c r="AJ128" s="83"/>
      <c r="AK128" s="91"/>
      <c r="AL128" s="83"/>
      <c r="AM128" s="90">
        <f t="shared" si="15"/>
        <v>0</v>
      </c>
    </row>
    <row r="129" spans="1:39" s="92" customFormat="1" ht="11.25" customHeight="1" outlineLevel="1">
      <c r="A129" s="79" t="s">
        <v>314</v>
      </c>
      <c r="B129" s="80" t="s">
        <v>315</v>
      </c>
      <c r="C129" s="81" t="s">
        <v>331</v>
      </c>
      <c r="D129" s="80"/>
      <c r="E129" s="100" t="s">
        <v>332</v>
      </c>
      <c r="F129" s="45" t="s">
        <v>331</v>
      </c>
      <c r="G129" s="46" t="s">
        <v>315</v>
      </c>
      <c r="H129" s="83"/>
      <c r="I129" s="84">
        <f>VLOOKUP(C129,'[13]AGGREGATO '!$C$5:$ES$287,141,0)</f>
        <v>0</v>
      </c>
      <c r="J129" s="85"/>
      <c r="K129" s="86">
        <f>VLOOKUP(C129,'[13]AGGREGATO '!$C$5:$FA$287,149,0)</f>
        <v>0</v>
      </c>
      <c r="L129" s="85"/>
      <c r="M129" s="86">
        <f>VLOOKUP(C129,'[13]AGGREGATO '!$C$5:$FI$287,157,0)</f>
        <v>0</v>
      </c>
      <c r="N129" s="85"/>
      <c r="O129" s="86">
        <f t="shared" si="10"/>
        <v>0</v>
      </c>
      <c r="P129" s="85"/>
      <c r="Q129" s="84">
        <f>VLOOKUP(C129,'[13]AGGREGATO '!$C$5:$ES$287,143,0)</f>
        <v>0</v>
      </c>
      <c r="R129" s="85"/>
      <c r="S129" s="86">
        <f>VLOOKUP(C129,'[13]AGGREGATO '!$C$5:$EW$287,151,0)</f>
        <v>0</v>
      </c>
      <c r="T129" s="85"/>
      <c r="U129" s="86">
        <v>0</v>
      </c>
      <c r="V129" s="85"/>
      <c r="W129" s="198">
        <f t="shared" si="11"/>
        <v>0</v>
      </c>
      <c r="X129" s="85"/>
      <c r="Y129" s="86">
        <f t="shared" si="12"/>
        <v>0</v>
      </c>
      <c r="Z129" s="85"/>
      <c r="AA129" s="86">
        <f t="shared" si="13"/>
        <v>0</v>
      </c>
      <c r="AB129" s="85"/>
      <c r="AC129" s="86">
        <f t="shared" si="8"/>
        <v>0</v>
      </c>
      <c r="AD129" s="85"/>
      <c r="AE129" s="86">
        <f t="shared" si="9"/>
        <v>0</v>
      </c>
      <c r="AF129" s="83"/>
      <c r="AG129" s="90">
        <v>0</v>
      </c>
      <c r="AH129" s="83"/>
      <c r="AI129" s="91"/>
      <c r="AJ129" s="83"/>
      <c r="AK129" s="91"/>
      <c r="AL129" s="83"/>
      <c r="AM129" s="90">
        <f t="shared" si="15"/>
        <v>0</v>
      </c>
    </row>
    <row r="130" spans="1:39" s="92" customFormat="1" ht="11.25" customHeight="1" outlineLevel="1" collapsed="1">
      <c r="A130" s="79" t="s">
        <v>314</v>
      </c>
      <c r="B130" s="80" t="s">
        <v>315</v>
      </c>
      <c r="C130" s="81" t="s">
        <v>333</v>
      </c>
      <c r="D130" s="66"/>
      <c r="E130" s="100" t="s">
        <v>334</v>
      </c>
      <c r="F130" s="45" t="s">
        <v>333</v>
      </c>
      <c r="G130" s="46" t="s">
        <v>315</v>
      </c>
      <c r="H130" s="83"/>
      <c r="I130" s="84">
        <f>VLOOKUP(C130,'[13]AGGREGATO '!$C$5:$ES$287,141,0)</f>
        <v>0</v>
      </c>
      <c r="J130" s="85"/>
      <c r="K130" s="86">
        <f>VLOOKUP(C130,'[13]AGGREGATO '!$C$5:$FA$287,149,0)</f>
        <v>0</v>
      </c>
      <c r="L130" s="85"/>
      <c r="M130" s="86">
        <f>VLOOKUP(C130,'[13]AGGREGATO '!$C$5:$FI$287,157,0)</f>
        <v>0</v>
      </c>
      <c r="N130" s="85"/>
      <c r="O130" s="86">
        <f t="shared" si="10"/>
        <v>0</v>
      </c>
      <c r="P130" s="85"/>
      <c r="Q130" s="84">
        <f>VLOOKUP(C130,'[13]AGGREGATO '!$C$5:$ES$287,143,0)</f>
        <v>0</v>
      </c>
      <c r="R130" s="85"/>
      <c r="S130" s="86">
        <f>VLOOKUP(C130,'[13]AGGREGATO '!$C$5:$EW$287,151,0)</f>
        <v>0</v>
      </c>
      <c r="T130" s="85"/>
      <c r="U130" s="86">
        <v>0</v>
      </c>
      <c r="V130" s="85"/>
      <c r="W130" s="198">
        <f t="shared" si="11"/>
        <v>0</v>
      </c>
      <c r="X130" s="85"/>
      <c r="Y130" s="86">
        <f t="shared" si="12"/>
        <v>0</v>
      </c>
      <c r="Z130" s="85"/>
      <c r="AA130" s="86">
        <f t="shared" si="13"/>
        <v>0</v>
      </c>
      <c r="AB130" s="85"/>
      <c r="AC130" s="86">
        <f t="shared" si="8"/>
        <v>0</v>
      </c>
      <c r="AD130" s="85"/>
      <c r="AE130" s="86">
        <f t="shared" si="9"/>
        <v>0</v>
      </c>
      <c r="AF130" s="83"/>
      <c r="AG130" s="90">
        <v>0</v>
      </c>
      <c r="AH130" s="83"/>
      <c r="AI130" s="91"/>
      <c r="AJ130" s="83"/>
      <c r="AK130" s="91"/>
      <c r="AL130" s="83"/>
      <c r="AM130" s="90">
        <f t="shared" si="15"/>
        <v>0</v>
      </c>
    </row>
    <row r="131" spans="1:39" s="92" customFormat="1" ht="11.25" customHeight="1" outlineLevel="1">
      <c r="A131" s="65" t="s">
        <v>314</v>
      </c>
      <c r="B131" s="80" t="s">
        <v>315</v>
      </c>
      <c r="C131" s="81" t="s">
        <v>335</v>
      </c>
      <c r="D131" s="66"/>
      <c r="E131" s="100" t="s">
        <v>336</v>
      </c>
      <c r="F131" s="45" t="s">
        <v>335</v>
      </c>
      <c r="G131" s="46" t="s">
        <v>315</v>
      </c>
      <c r="H131" s="83"/>
      <c r="I131" s="84">
        <f>VLOOKUP(C131,'[13]AGGREGATO '!$C$5:$ES$287,141,0)</f>
        <v>91345</v>
      </c>
      <c r="J131" s="85"/>
      <c r="K131" s="86">
        <f>VLOOKUP(C131,'[13]AGGREGATO '!$C$5:$FA$287,149,0)</f>
        <v>0</v>
      </c>
      <c r="L131" s="85"/>
      <c r="M131" s="86">
        <f>VLOOKUP(C131,'[13]AGGREGATO '!$C$5:$FI$287,157,0)</f>
        <v>-91345</v>
      </c>
      <c r="N131" s="85"/>
      <c r="O131" s="86">
        <f t="shared" si="10"/>
        <v>0</v>
      </c>
      <c r="P131" s="85"/>
      <c r="Q131" s="84">
        <f>VLOOKUP(C131,'[13]AGGREGATO '!$C$5:$ES$287,143,0)</f>
        <v>68606</v>
      </c>
      <c r="R131" s="85"/>
      <c r="S131" s="86">
        <f>VLOOKUP(C131,'[13]AGGREGATO '!$C$5:$EW$287,151,0)</f>
        <v>0</v>
      </c>
      <c r="T131" s="85"/>
      <c r="U131" s="86">
        <v>-68606</v>
      </c>
      <c r="V131" s="85"/>
      <c r="W131" s="198">
        <f t="shared" si="11"/>
        <v>0</v>
      </c>
      <c r="X131" s="85"/>
      <c r="Y131" s="86">
        <f t="shared" si="12"/>
        <v>22739</v>
      </c>
      <c r="Z131" s="85"/>
      <c r="AA131" s="86">
        <f t="shared" si="13"/>
        <v>0</v>
      </c>
      <c r="AB131" s="85"/>
      <c r="AC131" s="86">
        <f t="shared" si="8"/>
        <v>22739</v>
      </c>
      <c r="AD131" s="85"/>
      <c r="AE131" s="86">
        <f t="shared" si="9"/>
        <v>0</v>
      </c>
      <c r="AF131" s="83"/>
      <c r="AG131" s="90">
        <v>0</v>
      </c>
      <c r="AH131" s="83"/>
      <c r="AI131" s="91"/>
      <c r="AJ131" s="83"/>
      <c r="AK131" s="91"/>
      <c r="AL131" s="83"/>
      <c r="AM131" s="90">
        <v>0</v>
      </c>
    </row>
    <row r="132" spans="1:39" s="92" customFormat="1" ht="11.25" customHeight="1">
      <c r="A132" s="79" t="s">
        <v>314</v>
      </c>
      <c r="B132" s="80" t="s">
        <v>315</v>
      </c>
      <c r="C132" s="81" t="s">
        <v>337</v>
      </c>
      <c r="D132" s="119"/>
      <c r="E132" s="100" t="s">
        <v>338</v>
      </c>
      <c r="F132" s="45" t="s">
        <v>337</v>
      </c>
      <c r="G132" s="46" t="s">
        <v>315</v>
      </c>
      <c r="H132" s="120"/>
      <c r="I132" s="111">
        <f>VLOOKUP(C132,'[13]AGGREGATO '!$C$5:$ES$287,141,0)</f>
        <v>0</v>
      </c>
      <c r="J132" s="121"/>
      <c r="K132" s="112">
        <f>VLOOKUP(C132,'[13]AGGREGATO '!$C$5:$FA$287,149,0)</f>
        <v>0</v>
      </c>
      <c r="L132" s="113"/>
      <c r="M132" s="112">
        <f>VLOOKUP(C132,'[13]AGGREGATO '!$C$5:$FI$287,157,0)</f>
        <v>0</v>
      </c>
      <c r="N132" s="113"/>
      <c r="O132" s="112">
        <f t="shared" si="10"/>
        <v>0</v>
      </c>
      <c r="P132" s="122"/>
      <c r="Q132" s="111">
        <f>VLOOKUP(C132,'[13]AGGREGATO '!$C$5:$ES$287,143,0)</f>
        <v>0</v>
      </c>
      <c r="R132" s="121"/>
      <c r="S132" s="112">
        <f>VLOOKUP(C132,'[13]AGGREGATO '!$C$5:$EW$287,151,0)</f>
        <v>0</v>
      </c>
      <c r="T132" s="113"/>
      <c r="U132" s="112">
        <v>0</v>
      </c>
      <c r="V132" s="113"/>
      <c r="W132" s="200">
        <f t="shared" si="11"/>
        <v>0</v>
      </c>
      <c r="X132" s="122"/>
      <c r="Y132" s="112">
        <f t="shared" si="12"/>
        <v>0</v>
      </c>
      <c r="Z132" s="112"/>
      <c r="AA132" s="112">
        <f t="shared" si="13"/>
        <v>0</v>
      </c>
      <c r="AB132" s="113"/>
      <c r="AC132" s="112">
        <f t="shared" ref="AC132:AC172" si="16">Y132-AA132</f>
        <v>0</v>
      </c>
      <c r="AD132" s="113"/>
      <c r="AE132" s="112">
        <f t="shared" ref="AE132:AE195" si="17">+O132-W132</f>
        <v>0</v>
      </c>
      <c r="AF132" s="120"/>
      <c r="AG132" s="115">
        <v>0</v>
      </c>
      <c r="AH132" s="116"/>
      <c r="AI132" s="116"/>
      <c r="AJ132" s="117"/>
      <c r="AK132" s="116"/>
      <c r="AL132" s="117"/>
      <c r="AM132" s="115">
        <f t="shared" si="15"/>
        <v>0</v>
      </c>
    </row>
    <row r="133" spans="1:39" s="92" customFormat="1" ht="11.25" customHeight="1" outlineLevel="1">
      <c r="A133" s="79"/>
      <c r="B133" s="80"/>
      <c r="C133" s="81" t="s">
        <v>339</v>
      </c>
      <c r="D133" s="80"/>
      <c r="E133" s="93" t="s">
        <v>340</v>
      </c>
      <c r="F133" s="45" t="s">
        <v>339</v>
      </c>
      <c r="G133" s="46">
        <v>0</v>
      </c>
      <c r="H133" s="83"/>
      <c r="I133" s="84">
        <f>VLOOKUP(C133,'[13]AGGREGATO '!$C$5:$ES$287,141,0)</f>
        <v>98294</v>
      </c>
      <c r="J133" s="85"/>
      <c r="K133" s="86">
        <f>VLOOKUP(C133,'[13]AGGREGATO '!$C$5:$FA$287,149,0)</f>
        <v>270294</v>
      </c>
      <c r="L133" s="85"/>
      <c r="M133" s="86">
        <f>VLOOKUP(C133,'[13]AGGREGATO '!$C$5:$FI$287,157,0)</f>
        <v>-98294</v>
      </c>
      <c r="N133" s="85"/>
      <c r="O133" s="86">
        <f t="shared" ref="O133:O196" si="18">+I133+K133+M133</f>
        <v>270294</v>
      </c>
      <c r="P133" s="85"/>
      <c r="Q133" s="84">
        <f>VLOOKUP(C133,'[13]AGGREGATO '!$C$5:$ES$287,143,0)</f>
        <v>13626</v>
      </c>
      <c r="R133" s="85"/>
      <c r="S133" s="86">
        <f>VLOOKUP(C133,'[13]AGGREGATO '!$C$5:$EW$287,151,0)</f>
        <v>146809</v>
      </c>
      <c r="T133" s="85"/>
      <c r="U133" s="86">
        <v>-13625</v>
      </c>
      <c r="V133" s="85"/>
      <c r="W133" s="198">
        <f t="shared" si="11"/>
        <v>146810</v>
      </c>
      <c r="X133" s="85"/>
      <c r="Y133" s="86">
        <f t="shared" si="12"/>
        <v>84668</v>
      </c>
      <c r="Z133" s="85"/>
      <c r="AA133" s="86">
        <f t="shared" si="13"/>
        <v>123485</v>
      </c>
      <c r="AB133" s="85"/>
      <c r="AC133" s="86">
        <f t="shared" si="16"/>
        <v>-38817</v>
      </c>
      <c r="AD133" s="85"/>
      <c r="AE133" s="86">
        <f t="shared" si="17"/>
        <v>123484</v>
      </c>
      <c r="AF133" s="83"/>
      <c r="AG133" s="90">
        <f t="shared" ref="AG133:AG195" si="19">IF(Y133=0,0,Y133/Q133)</f>
        <v>6.2137090855717014</v>
      </c>
      <c r="AH133" s="83"/>
      <c r="AI133" s="91"/>
      <c r="AJ133" s="83"/>
      <c r="AK133" s="91"/>
      <c r="AL133" s="83"/>
      <c r="AM133" s="90">
        <v>0</v>
      </c>
    </row>
    <row r="134" spans="1:39" s="92" customFormat="1" ht="11.25" customHeight="1" outlineLevel="1" collapsed="1">
      <c r="A134" s="79" t="s">
        <v>314</v>
      </c>
      <c r="B134" s="80" t="s">
        <v>341</v>
      </c>
      <c r="C134" s="81" t="s">
        <v>342</v>
      </c>
      <c r="D134" s="80"/>
      <c r="E134" s="100" t="s">
        <v>343</v>
      </c>
      <c r="F134" s="45" t="s">
        <v>342</v>
      </c>
      <c r="G134" s="46" t="s">
        <v>341</v>
      </c>
      <c r="H134" s="83"/>
      <c r="I134" s="84">
        <f>VLOOKUP(C134,'[13]AGGREGATO '!$C$5:$ES$287,141,0)</f>
        <v>13821</v>
      </c>
      <c r="J134" s="85"/>
      <c r="K134" s="86">
        <f>VLOOKUP(C134,'[13]AGGREGATO '!$C$5:$FA$287,149,0)</f>
        <v>0</v>
      </c>
      <c r="L134" s="85"/>
      <c r="M134" s="86">
        <f>VLOOKUP(C134,'[13]AGGREGATO '!$C$5:$FI$287,157,0)</f>
        <v>-13821</v>
      </c>
      <c r="N134" s="85"/>
      <c r="O134" s="86">
        <f t="shared" si="18"/>
        <v>0</v>
      </c>
      <c r="P134" s="85"/>
      <c r="Q134" s="84">
        <f>VLOOKUP(C134,'[13]AGGREGATO '!$C$5:$ES$287,143,0)</f>
        <v>13626</v>
      </c>
      <c r="R134" s="85"/>
      <c r="S134" s="86">
        <f>VLOOKUP(C134,'[13]AGGREGATO '!$C$5:$EW$287,151,0)</f>
        <v>0</v>
      </c>
      <c r="T134" s="85"/>
      <c r="U134" s="86">
        <v>-13625</v>
      </c>
      <c r="V134" s="85"/>
      <c r="W134" s="198">
        <f t="shared" si="11"/>
        <v>1</v>
      </c>
      <c r="X134" s="85"/>
      <c r="Y134" s="86">
        <f t="shared" si="12"/>
        <v>195</v>
      </c>
      <c r="Z134" s="85"/>
      <c r="AA134" s="86">
        <f t="shared" si="13"/>
        <v>0</v>
      </c>
      <c r="AB134" s="85"/>
      <c r="AC134" s="86">
        <f t="shared" si="16"/>
        <v>195</v>
      </c>
      <c r="AD134" s="85"/>
      <c r="AE134" s="86">
        <f t="shared" si="17"/>
        <v>-1</v>
      </c>
      <c r="AF134" s="83"/>
      <c r="AG134" s="90">
        <f t="shared" si="19"/>
        <v>1.4310876265962131E-2</v>
      </c>
      <c r="AH134" s="83"/>
      <c r="AI134" s="91"/>
      <c r="AJ134" s="83"/>
      <c r="AK134" s="91"/>
      <c r="AL134" s="83"/>
      <c r="AM134" s="90">
        <v>0</v>
      </c>
    </row>
    <row r="135" spans="1:39" s="92" customFormat="1" ht="11.25" customHeight="1" outlineLevel="1">
      <c r="A135" s="79" t="s">
        <v>314</v>
      </c>
      <c r="B135" s="80" t="s">
        <v>344</v>
      </c>
      <c r="C135" s="81" t="s">
        <v>345</v>
      </c>
      <c r="D135" s="80"/>
      <c r="E135" s="100" t="s">
        <v>346</v>
      </c>
      <c r="F135" s="45" t="s">
        <v>345</v>
      </c>
      <c r="G135" s="46" t="s">
        <v>344</v>
      </c>
      <c r="H135" s="120"/>
      <c r="I135" s="84">
        <f>VLOOKUP(C135,'[13]AGGREGATO '!$C$5:$ES$287,141,0)</f>
        <v>84473</v>
      </c>
      <c r="J135" s="85"/>
      <c r="K135" s="86">
        <f>VLOOKUP(C135,'[13]AGGREGATO '!$C$5:$FA$287,149,0)</f>
        <v>0</v>
      </c>
      <c r="L135" s="85"/>
      <c r="M135" s="86">
        <f>VLOOKUP(C135,'[13]AGGREGATO '!$C$5:$FI$287,157,0)</f>
        <v>-84473</v>
      </c>
      <c r="N135" s="85"/>
      <c r="O135" s="86">
        <f t="shared" si="18"/>
        <v>0</v>
      </c>
      <c r="P135" s="122"/>
      <c r="Q135" s="84">
        <f>VLOOKUP(C135,'[13]AGGREGATO '!$C$5:$ES$287,143,0)</f>
        <v>0</v>
      </c>
      <c r="R135" s="85"/>
      <c r="S135" s="86">
        <f>VLOOKUP(C135,'[13]AGGREGATO '!$C$5:$EW$287,151,0)</f>
        <v>0</v>
      </c>
      <c r="T135" s="85"/>
      <c r="U135" s="86">
        <v>0</v>
      </c>
      <c r="V135" s="85"/>
      <c r="W135" s="198">
        <f t="shared" si="11"/>
        <v>0</v>
      </c>
      <c r="X135" s="122"/>
      <c r="Y135" s="86">
        <f t="shared" si="12"/>
        <v>84473</v>
      </c>
      <c r="Z135" s="85"/>
      <c r="AA135" s="86">
        <f t="shared" si="13"/>
        <v>0</v>
      </c>
      <c r="AB135" s="85"/>
      <c r="AC135" s="86">
        <f t="shared" si="16"/>
        <v>84473</v>
      </c>
      <c r="AD135" s="85"/>
      <c r="AE135" s="86">
        <f t="shared" si="17"/>
        <v>0</v>
      </c>
      <c r="AF135" s="120"/>
      <c r="AG135" s="90" t="e">
        <f t="shared" si="19"/>
        <v>#DIV/0!</v>
      </c>
      <c r="AH135" s="83"/>
      <c r="AI135" s="91"/>
      <c r="AJ135" s="83"/>
      <c r="AK135" s="91"/>
      <c r="AL135" s="83"/>
      <c r="AM135" s="90">
        <f t="shared" ref="AM135:AM195" si="20">IF(AE135=0,0,AE135/W135)</f>
        <v>0</v>
      </c>
    </row>
    <row r="136" spans="1:39" s="92" customFormat="1" ht="11.25" customHeight="1" outlineLevel="1">
      <c r="A136" s="79" t="s">
        <v>314</v>
      </c>
      <c r="B136" s="80" t="s">
        <v>347</v>
      </c>
      <c r="C136" s="81" t="s">
        <v>348</v>
      </c>
      <c r="D136" s="66"/>
      <c r="E136" s="100" t="s">
        <v>349</v>
      </c>
      <c r="F136" s="45" t="s">
        <v>348</v>
      </c>
      <c r="G136" s="46" t="s">
        <v>347</v>
      </c>
      <c r="H136" s="120"/>
      <c r="I136" s="84">
        <f>VLOOKUP(C136,'[13]AGGREGATO '!$C$5:$ES$287,141,0)</f>
        <v>0</v>
      </c>
      <c r="J136" s="85"/>
      <c r="K136" s="86">
        <f>VLOOKUP(C136,'[13]AGGREGATO '!$C$5:$FA$287,149,0)</f>
        <v>174012</v>
      </c>
      <c r="L136" s="85"/>
      <c r="M136" s="86">
        <f>VLOOKUP(C136,'[13]AGGREGATO '!$C$5:$FI$287,157,0)</f>
        <v>0</v>
      </c>
      <c r="N136" s="85"/>
      <c r="O136" s="86">
        <f t="shared" si="18"/>
        <v>174012</v>
      </c>
      <c r="P136" s="122"/>
      <c r="Q136" s="84">
        <f>VLOOKUP(C136,'[13]AGGREGATO '!$C$5:$ES$287,143,0)</f>
        <v>0</v>
      </c>
      <c r="R136" s="85"/>
      <c r="S136" s="86">
        <f>VLOOKUP(C136,'[13]AGGREGATO '!$C$5:$EW$287,151,0)</f>
        <v>146809</v>
      </c>
      <c r="T136" s="85"/>
      <c r="U136" s="86">
        <v>0</v>
      </c>
      <c r="V136" s="85"/>
      <c r="W136" s="198">
        <f t="shared" ref="W136:W172" si="21">+Q136+S136+U136</f>
        <v>146809</v>
      </c>
      <c r="X136" s="122"/>
      <c r="Y136" s="86">
        <f t="shared" ref="Y136:Y172" si="22">+I136-Q136</f>
        <v>0</v>
      </c>
      <c r="Z136" s="85"/>
      <c r="AA136" s="86">
        <f t="shared" ref="AA136:AA172" si="23">+K136-S136</f>
        <v>27203</v>
      </c>
      <c r="AB136" s="85"/>
      <c r="AC136" s="86">
        <f t="shared" si="16"/>
        <v>-27203</v>
      </c>
      <c r="AD136" s="85"/>
      <c r="AE136" s="86">
        <f t="shared" si="17"/>
        <v>27203</v>
      </c>
      <c r="AF136" s="120"/>
      <c r="AG136" s="90">
        <f t="shared" si="19"/>
        <v>0</v>
      </c>
      <c r="AH136" s="83"/>
      <c r="AI136" s="91"/>
      <c r="AJ136" s="83"/>
      <c r="AK136" s="91"/>
      <c r="AL136" s="83"/>
      <c r="AM136" s="90">
        <f t="shared" si="20"/>
        <v>0.18529517945085111</v>
      </c>
    </row>
    <row r="137" spans="1:39" s="92" customFormat="1" ht="11.25" customHeight="1" outlineLevel="1">
      <c r="A137" s="79" t="s">
        <v>314</v>
      </c>
      <c r="B137" s="80" t="s">
        <v>350</v>
      </c>
      <c r="C137" s="95" t="s">
        <v>351</v>
      </c>
      <c r="D137" s="66"/>
      <c r="E137" s="105" t="s">
        <v>352</v>
      </c>
      <c r="F137" s="45" t="s">
        <v>351</v>
      </c>
      <c r="G137" s="46" t="s">
        <v>350</v>
      </c>
      <c r="H137" s="120"/>
      <c r="I137" s="97">
        <f>VLOOKUP(C137,'[13]AGGREGATO '!$C$5:$ES$287,141,0)</f>
        <v>0</v>
      </c>
      <c r="J137" s="85"/>
      <c r="K137" s="97">
        <f>VLOOKUP(C137,'[13]AGGREGATO '!$C$5:$FA$287,149,0)</f>
        <v>96282</v>
      </c>
      <c r="L137" s="85"/>
      <c r="M137" s="97">
        <f>VLOOKUP(C137,'[13]AGGREGATO '!$C$5:$FI$287,157,0)</f>
        <v>0</v>
      </c>
      <c r="N137" s="85"/>
      <c r="O137" s="97">
        <f t="shared" si="18"/>
        <v>96282</v>
      </c>
      <c r="P137" s="122"/>
      <c r="Q137" s="97">
        <f>VLOOKUP(C137,'[13]AGGREGATO '!$C$5:$ES$287,143,0)</f>
        <v>0</v>
      </c>
      <c r="R137" s="85"/>
      <c r="S137" s="97">
        <f>VLOOKUP(C137,'[13]AGGREGATO '!$C$5:$EW$287,151,0)</f>
        <v>0</v>
      </c>
      <c r="T137" s="85"/>
      <c r="U137" s="97">
        <v>0</v>
      </c>
      <c r="V137" s="85"/>
      <c r="W137" s="199">
        <f t="shared" si="21"/>
        <v>0</v>
      </c>
      <c r="X137" s="122"/>
      <c r="Y137" s="97">
        <f t="shared" si="22"/>
        <v>0</v>
      </c>
      <c r="Z137" s="85"/>
      <c r="AA137" s="97">
        <f t="shared" si="23"/>
        <v>96282</v>
      </c>
      <c r="AB137" s="85"/>
      <c r="AC137" s="86">
        <f t="shared" si="16"/>
        <v>-96282</v>
      </c>
      <c r="AD137" s="85"/>
      <c r="AE137" s="97">
        <f t="shared" si="17"/>
        <v>96282</v>
      </c>
      <c r="AF137" s="120"/>
      <c r="AG137" s="99">
        <f t="shared" si="19"/>
        <v>0</v>
      </c>
      <c r="AH137" s="83"/>
      <c r="AI137" s="91"/>
      <c r="AJ137" s="83"/>
      <c r="AK137" s="91"/>
      <c r="AL137" s="83"/>
      <c r="AM137" s="99" t="e">
        <f t="shared" si="20"/>
        <v>#DIV/0!</v>
      </c>
    </row>
    <row r="138" spans="1:39" s="92" customFormat="1" ht="11.25" customHeight="1" outlineLevel="1">
      <c r="A138" s="79" t="s">
        <v>314</v>
      </c>
      <c r="B138" s="80"/>
      <c r="C138" s="81" t="s">
        <v>353</v>
      </c>
      <c r="D138" s="80"/>
      <c r="E138" s="100" t="s">
        <v>354</v>
      </c>
      <c r="F138" s="45" t="s">
        <v>353</v>
      </c>
      <c r="G138" s="46" t="s">
        <v>355</v>
      </c>
      <c r="H138" s="120"/>
      <c r="I138" s="84">
        <f>VLOOKUP(C138,'[13]AGGREGATO '!$C$5:$ES$287,141,0)</f>
        <v>0</v>
      </c>
      <c r="J138" s="85"/>
      <c r="K138" s="86">
        <f>VLOOKUP(C138,'[13]AGGREGATO '!$C$5:$FA$287,149,0)</f>
        <v>0</v>
      </c>
      <c r="L138" s="85"/>
      <c r="M138" s="86">
        <f>VLOOKUP(C138,'[13]AGGREGATO '!$C$5:$FI$287,157,0)</f>
        <v>0</v>
      </c>
      <c r="N138" s="85"/>
      <c r="O138" s="86">
        <f t="shared" si="18"/>
        <v>0</v>
      </c>
      <c r="P138" s="122"/>
      <c r="Q138" s="84">
        <f>VLOOKUP(C138,'[13]AGGREGATO '!$C$5:$ES$287,143,0)</f>
        <v>0</v>
      </c>
      <c r="R138" s="85"/>
      <c r="S138" s="86">
        <f>VLOOKUP(C138,'[13]AGGREGATO '!$C$5:$EW$287,151,0)</f>
        <v>0</v>
      </c>
      <c r="T138" s="85"/>
      <c r="U138" s="86">
        <v>0</v>
      </c>
      <c r="V138" s="85"/>
      <c r="W138" s="198">
        <f t="shared" si="21"/>
        <v>0</v>
      </c>
      <c r="X138" s="122"/>
      <c r="Y138" s="86">
        <f t="shared" si="22"/>
        <v>0</v>
      </c>
      <c r="Z138" s="85"/>
      <c r="AA138" s="86">
        <f t="shared" si="23"/>
        <v>0</v>
      </c>
      <c r="AB138" s="85"/>
      <c r="AC138" s="86">
        <f t="shared" si="16"/>
        <v>0</v>
      </c>
      <c r="AD138" s="85"/>
      <c r="AE138" s="86">
        <f t="shared" si="17"/>
        <v>0</v>
      </c>
      <c r="AF138" s="120"/>
      <c r="AG138" s="90">
        <f t="shared" si="19"/>
        <v>0</v>
      </c>
      <c r="AH138" s="83"/>
      <c r="AI138" s="91"/>
      <c r="AJ138" s="83"/>
      <c r="AK138" s="91"/>
      <c r="AL138" s="83"/>
      <c r="AM138" s="90">
        <f t="shared" si="20"/>
        <v>0</v>
      </c>
    </row>
    <row r="139" spans="1:39" s="120" customFormat="1" ht="11.25" customHeight="1" outlineLevel="1">
      <c r="A139" s="123"/>
      <c r="B139" s="80" t="s">
        <v>356</v>
      </c>
      <c r="C139" s="81" t="s">
        <v>357</v>
      </c>
      <c r="D139" s="116"/>
      <c r="E139" s="82" t="s">
        <v>358</v>
      </c>
      <c r="F139" s="45" t="s">
        <v>357</v>
      </c>
      <c r="G139" s="46" t="s">
        <v>356</v>
      </c>
      <c r="I139" s="111">
        <f>VLOOKUP(C139,'[13]AGGREGATO '!$C$5:$ES$287,141,0)</f>
        <v>69</v>
      </c>
      <c r="J139" s="113"/>
      <c r="K139" s="112">
        <f>VLOOKUP(C139,'[13]AGGREGATO '!$C$5:$FA$287,149,0)</f>
        <v>0</v>
      </c>
      <c r="L139" s="113"/>
      <c r="M139" s="112">
        <f>VLOOKUP(C139,'[13]AGGREGATO '!$C$5:$FI$287,157,0)</f>
        <v>0</v>
      </c>
      <c r="N139" s="113"/>
      <c r="O139" s="112">
        <f t="shared" si="18"/>
        <v>69</v>
      </c>
      <c r="P139" s="122"/>
      <c r="Q139" s="111">
        <f>VLOOKUP(C139,'[13]AGGREGATO '!$C$5:$ES$287,143,0)</f>
        <v>49</v>
      </c>
      <c r="R139" s="113"/>
      <c r="S139" s="112">
        <f>VLOOKUP(C139,'[13]AGGREGATO '!$C$5:$EW$287,151,0)</f>
        <v>0</v>
      </c>
      <c r="T139" s="113"/>
      <c r="U139" s="112">
        <v>0</v>
      </c>
      <c r="V139" s="113"/>
      <c r="W139" s="200">
        <f t="shared" si="21"/>
        <v>49</v>
      </c>
      <c r="X139" s="122"/>
      <c r="Y139" s="112">
        <f t="shared" si="22"/>
        <v>20</v>
      </c>
      <c r="Z139" s="113"/>
      <c r="AA139" s="112">
        <f t="shared" si="23"/>
        <v>0</v>
      </c>
      <c r="AB139" s="113"/>
      <c r="AC139" s="112">
        <f t="shared" si="16"/>
        <v>20</v>
      </c>
      <c r="AD139" s="113"/>
      <c r="AE139" s="112">
        <f t="shared" si="17"/>
        <v>20</v>
      </c>
      <c r="AG139" s="115">
        <f t="shared" si="19"/>
        <v>0.40816326530612246</v>
      </c>
      <c r="AH139" s="117"/>
      <c r="AI139" s="116"/>
      <c r="AJ139" s="117"/>
      <c r="AK139" s="116"/>
      <c r="AL139" s="117"/>
      <c r="AM139" s="115">
        <f t="shared" si="20"/>
        <v>0.40816326530612246</v>
      </c>
    </row>
    <row r="140" spans="1:39" s="92" customFormat="1" ht="11.25" customHeight="1">
      <c r="A140" s="79"/>
      <c r="B140" s="80"/>
      <c r="C140" s="81" t="s">
        <v>359</v>
      </c>
      <c r="D140" s="80"/>
      <c r="E140" s="82" t="s">
        <v>360</v>
      </c>
      <c r="F140" s="45" t="s">
        <v>359</v>
      </c>
      <c r="G140" s="46">
        <v>0</v>
      </c>
      <c r="H140" s="120"/>
      <c r="I140" s="84">
        <f>VLOOKUP(C140,'[13]AGGREGATO '!$C$5:$ES$287,141,0)</f>
        <v>61</v>
      </c>
      <c r="J140" s="85"/>
      <c r="K140" s="86">
        <f>VLOOKUP(C140,'[13]AGGREGATO '!$C$5:$FA$287,149,0)</f>
        <v>0</v>
      </c>
      <c r="L140" s="85"/>
      <c r="M140" s="86">
        <f>VLOOKUP(C140,'[13]AGGREGATO '!$C$5:$FI$287,157,0)</f>
        <v>0</v>
      </c>
      <c r="N140" s="85"/>
      <c r="O140" s="86">
        <f t="shared" si="18"/>
        <v>61</v>
      </c>
      <c r="P140" s="122"/>
      <c r="Q140" s="84">
        <f>VLOOKUP(C140,'[13]AGGREGATO '!$C$5:$ES$287,143,0)</f>
        <v>1</v>
      </c>
      <c r="R140" s="85"/>
      <c r="S140" s="86">
        <f>VLOOKUP(C140,'[13]AGGREGATO '!$C$5:$EW$287,151,0)</f>
        <v>0</v>
      </c>
      <c r="T140" s="85"/>
      <c r="U140" s="86">
        <v>0</v>
      </c>
      <c r="V140" s="85"/>
      <c r="W140" s="198">
        <f t="shared" si="21"/>
        <v>1</v>
      </c>
      <c r="X140" s="122"/>
      <c r="Y140" s="86">
        <f t="shared" si="22"/>
        <v>60</v>
      </c>
      <c r="Z140" s="85"/>
      <c r="AA140" s="86">
        <f t="shared" si="23"/>
        <v>0</v>
      </c>
      <c r="AB140" s="85"/>
      <c r="AC140" s="86">
        <f t="shared" si="16"/>
        <v>60</v>
      </c>
      <c r="AD140" s="85"/>
      <c r="AE140" s="86">
        <f t="shared" si="17"/>
        <v>60</v>
      </c>
      <c r="AF140" s="120"/>
      <c r="AG140" s="90">
        <f t="shared" si="19"/>
        <v>60</v>
      </c>
      <c r="AH140" s="83"/>
      <c r="AI140" s="91"/>
      <c r="AJ140" s="83"/>
      <c r="AK140" s="91"/>
      <c r="AL140" s="83"/>
      <c r="AM140" s="118">
        <f t="shared" si="20"/>
        <v>60</v>
      </c>
    </row>
    <row r="141" spans="1:39" s="92" customFormat="1" ht="11.25" customHeight="1">
      <c r="A141" s="79"/>
      <c r="B141" s="124" t="s">
        <v>361</v>
      </c>
      <c r="C141" s="81" t="s">
        <v>362</v>
      </c>
      <c r="D141" s="80"/>
      <c r="E141" s="93" t="s">
        <v>363</v>
      </c>
      <c r="F141" s="45" t="s">
        <v>362</v>
      </c>
      <c r="G141" s="46" t="s">
        <v>361</v>
      </c>
      <c r="H141" s="120"/>
      <c r="I141" s="84">
        <f>VLOOKUP(C141,'[13]AGGREGATO '!$C$5:$ES$287,141,0)</f>
        <v>0</v>
      </c>
      <c r="J141" s="85"/>
      <c r="K141" s="86">
        <f>VLOOKUP(C141,'[13]AGGREGATO '!$C$5:$FA$287,149,0)</f>
        <v>0</v>
      </c>
      <c r="L141" s="85"/>
      <c r="M141" s="86">
        <f>VLOOKUP(C141,'[13]AGGREGATO '!$C$5:$FI$287,157,0)</f>
        <v>0</v>
      </c>
      <c r="N141" s="85"/>
      <c r="O141" s="86">
        <f t="shared" si="18"/>
        <v>0</v>
      </c>
      <c r="P141" s="122"/>
      <c r="Q141" s="84">
        <f>VLOOKUP(C141,'[13]AGGREGATO '!$C$5:$ES$287,143,0)</f>
        <v>0</v>
      </c>
      <c r="R141" s="85"/>
      <c r="S141" s="86">
        <f>VLOOKUP(C141,'[13]AGGREGATO '!$C$5:$EW$287,151,0)</f>
        <v>0</v>
      </c>
      <c r="T141" s="85"/>
      <c r="U141" s="86">
        <v>0</v>
      </c>
      <c r="V141" s="85"/>
      <c r="W141" s="198">
        <f t="shared" si="21"/>
        <v>0</v>
      </c>
      <c r="X141" s="122"/>
      <c r="Y141" s="86">
        <f t="shared" si="22"/>
        <v>0</v>
      </c>
      <c r="Z141" s="85"/>
      <c r="AA141" s="86">
        <f t="shared" si="23"/>
        <v>0</v>
      </c>
      <c r="AB141" s="85"/>
      <c r="AC141" s="86">
        <f t="shared" si="16"/>
        <v>0</v>
      </c>
      <c r="AD141" s="85"/>
      <c r="AE141" s="86">
        <f t="shared" si="17"/>
        <v>0</v>
      </c>
      <c r="AF141" s="120"/>
      <c r="AG141" s="90">
        <f t="shared" si="19"/>
        <v>0</v>
      </c>
      <c r="AH141" s="83"/>
      <c r="AI141" s="91"/>
      <c r="AJ141" s="83"/>
      <c r="AK141" s="91"/>
      <c r="AL141" s="83"/>
      <c r="AM141" s="90">
        <f t="shared" si="20"/>
        <v>0</v>
      </c>
    </row>
    <row r="142" spans="1:39" s="92" customFormat="1" ht="11.25" customHeight="1">
      <c r="A142" s="79" t="s">
        <v>322</v>
      </c>
      <c r="B142" s="124" t="s">
        <v>364</v>
      </c>
      <c r="C142" s="81" t="s">
        <v>365</v>
      </c>
      <c r="D142" s="80"/>
      <c r="E142" s="100" t="s">
        <v>366</v>
      </c>
      <c r="F142" s="45" t="s">
        <v>365</v>
      </c>
      <c r="G142" s="46" t="s">
        <v>364</v>
      </c>
      <c r="H142" s="120"/>
      <c r="I142" s="84">
        <f>VLOOKUP(C142,'[13]AGGREGATO '!$C$5:$ES$287,141,0)</f>
        <v>0</v>
      </c>
      <c r="J142" s="85"/>
      <c r="K142" s="86">
        <f>VLOOKUP(C142,'[13]AGGREGATO '!$C$5:$FA$287,149,0)</f>
        <v>0</v>
      </c>
      <c r="L142" s="85"/>
      <c r="M142" s="86">
        <f>VLOOKUP(C142,'[13]AGGREGATO '!$C$5:$FI$287,157,0)</f>
        <v>0</v>
      </c>
      <c r="N142" s="85"/>
      <c r="O142" s="86">
        <f t="shared" si="18"/>
        <v>0</v>
      </c>
      <c r="P142" s="122"/>
      <c r="Q142" s="84">
        <f>VLOOKUP(C142,'[13]AGGREGATO '!$C$5:$ES$287,143,0)</f>
        <v>0</v>
      </c>
      <c r="R142" s="85"/>
      <c r="S142" s="86">
        <f>VLOOKUP(C142,'[13]AGGREGATO '!$C$5:$EW$287,151,0)</f>
        <v>0</v>
      </c>
      <c r="T142" s="85"/>
      <c r="U142" s="86">
        <v>0</v>
      </c>
      <c r="V142" s="85"/>
      <c r="W142" s="198">
        <f t="shared" si="21"/>
        <v>0</v>
      </c>
      <c r="X142" s="122"/>
      <c r="Y142" s="86">
        <f t="shared" si="22"/>
        <v>0</v>
      </c>
      <c r="Z142" s="85"/>
      <c r="AA142" s="86">
        <f t="shared" si="23"/>
        <v>0</v>
      </c>
      <c r="AB142" s="85"/>
      <c r="AC142" s="86">
        <f t="shared" si="16"/>
        <v>0</v>
      </c>
      <c r="AD142" s="85"/>
      <c r="AE142" s="86">
        <f t="shared" si="17"/>
        <v>0</v>
      </c>
      <c r="AF142" s="120"/>
      <c r="AG142" s="90">
        <v>0</v>
      </c>
      <c r="AH142" s="83"/>
      <c r="AI142" s="91"/>
      <c r="AJ142" s="83"/>
      <c r="AK142" s="91"/>
      <c r="AL142" s="83"/>
      <c r="AM142" s="90">
        <f t="shared" si="20"/>
        <v>0</v>
      </c>
    </row>
    <row r="143" spans="1:39" s="92" customFormat="1" ht="11.25" customHeight="1">
      <c r="A143" s="79" t="s">
        <v>314</v>
      </c>
      <c r="B143" s="124" t="s">
        <v>364</v>
      </c>
      <c r="C143" s="81" t="s">
        <v>367</v>
      </c>
      <c r="D143" s="80"/>
      <c r="E143" s="100" t="s">
        <v>368</v>
      </c>
      <c r="F143" s="45" t="s">
        <v>367</v>
      </c>
      <c r="G143" s="46" t="s">
        <v>364</v>
      </c>
      <c r="H143" s="120"/>
      <c r="I143" s="84">
        <f>VLOOKUP(C143,'[13]AGGREGATO '!$C$5:$ES$287,141,0)</f>
        <v>0</v>
      </c>
      <c r="J143" s="85"/>
      <c r="K143" s="86">
        <f>VLOOKUP(C143,'[13]AGGREGATO '!$C$5:$FA$287,149,0)</f>
        <v>0</v>
      </c>
      <c r="L143" s="85"/>
      <c r="M143" s="86">
        <f>VLOOKUP(C143,'[13]AGGREGATO '!$C$5:$FI$287,157,0)</f>
        <v>0</v>
      </c>
      <c r="N143" s="85"/>
      <c r="O143" s="86">
        <f t="shared" si="18"/>
        <v>0</v>
      </c>
      <c r="P143" s="122"/>
      <c r="Q143" s="84">
        <f>VLOOKUP(C143,'[13]AGGREGATO '!$C$5:$ES$287,143,0)</f>
        <v>0</v>
      </c>
      <c r="R143" s="85"/>
      <c r="S143" s="86">
        <f>VLOOKUP(C143,'[13]AGGREGATO '!$C$5:$EW$287,151,0)</f>
        <v>0</v>
      </c>
      <c r="T143" s="85"/>
      <c r="U143" s="86">
        <v>0</v>
      </c>
      <c r="V143" s="85"/>
      <c r="W143" s="198">
        <f t="shared" si="21"/>
        <v>0</v>
      </c>
      <c r="X143" s="122"/>
      <c r="Y143" s="86">
        <f t="shared" si="22"/>
        <v>0</v>
      </c>
      <c r="Z143" s="85"/>
      <c r="AA143" s="86">
        <f t="shared" si="23"/>
        <v>0</v>
      </c>
      <c r="AB143" s="85"/>
      <c r="AC143" s="86">
        <f t="shared" si="16"/>
        <v>0</v>
      </c>
      <c r="AD143" s="85"/>
      <c r="AE143" s="86">
        <f t="shared" si="17"/>
        <v>0</v>
      </c>
      <c r="AF143" s="120"/>
      <c r="AG143" s="90">
        <f t="shared" si="19"/>
        <v>0</v>
      </c>
      <c r="AH143" s="83"/>
      <c r="AI143" s="91"/>
      <c r="AJ143" s="83"/>
      <c r="AK143" s="91"/>
      <c r="AL143" s="83"/>
      <c r="AM143" s="90">
        <f t="shared" si="20"/>
        <v>0</v>
      </c>
    </row>
    <row r="144" spans="1:39" s="92" customFormat="1" ht="11.25" customHeight="1">
      <c r="A144" s="79" t="s">
        <v>314</v>
      </c>
      <c r="B144" s="124" t="s">
        <v>369</v>
      </c>
      <c r="C144" s="81" t="s">
        <v>370</v>
      </c>
      <c r="D144" s="80"/>
      <c r="E144" s="100" t="s">
        <v>371</v>
      </c>
      <c r="F144" s="45" t="s">
        <v>370</v>
      </c>
      <c r="G144" s="46" t="s">
        <v>369</v>
      </c>
      <c r="H144" s="120"/>
      <c r="I144" s="84">
        <f>VLOOKUP(C144,'[13]AGGREGATO '!$C$5:$ES$287,141,0)</f>
        <v>0</v>
      </c>
      <c r="J144" s="85"/>
      <c r="K144" s="86">
        <f>VLOOKUP(C144,'[13]AGGREGATO '!$C$5:$FA$287,149,0)</f>
        <v>0</v>
      </c>
      <c r="L144" s="85"/>
      <c r="M144" s="86">
        <f>VLOOKUP(C144,'[13]AGGREGATO '!$C$5:$FI$287,157,0)</f>
        <v>0</v>
      </c>
      <c r="N144" s="85"/>
      <c r="O144" s="86">
        <f t="shared" si="18"/>
        <v>0</v>
      </c>
      <c r="P144" s="122"/>
      <c r="Q144" s="84">
        <f>VLOOKUP(C144,'[13]AGGREGATO '!$C$5:$ES$287,143,0)</f>
        <v>0</v>
      </c>
      <c r="R144" s="85"/>
      <c r="S144" s="86">
        <f>VLOOKUP(C144,'[13]AGGREGATO '!$C$5:$EW$287,151,0)</f>
        <v>0</v>
      </c>
      <c r="T144" s="85"/>
      <c r="U144" s="86">
        <v>0</v>
      </c>
      <c r="V144" s="85"/>
      <c r="W144" s="198">
        <f t="shared" si="21"/>
        <v>0</v>
      </c>
      <c r="X144" s="122"/>
      <c r="Y144" s="86">
        <f t="shared" si="22"/>
        <v>0</v>
      </c>
      <c r="Z144" s="85"/>
      <c r="AA144" s="86">
        <f t="shared" si="23"/>
        <v>0</v>
      </c>
      <c r="AB144" s="85"/>
      <c r="AC144" s="86">
        <f t="shared" si="16"/>
        <v>0</v>
      </c>
      <c r="AD144" s="85"/>
      <c r="AE144" s="86">
        <f t="shared" si="17"/>
        <v>0</v>
      </c>
      <c r="AF144" s="120"/>
      <c r="AG144" s="90">
        <f t="shared" si="19"/>
        <v>0</v>
      </c>
      <c r="AH144" s="83"/>
      <c r="AI144" s="91"/>
      <c r="AJ144" s="83"/>
      <c r="AK144" s="91"/>
      <c r="AL144" s="83"/>
      <c r="AM144" s="90">
        <f t="shared" si="20"/>
        <v>0</v>
      </c>
    </row>
    <row r="145" spans="1:39" s="92" customFormat="1" ht="11.25" customHeight="1" outlineLevel="1">
      <c r="A145" s="79" t="s">
        <v>314</v>
      </c>
      <c r="B145" s="124" t="s">
        <v>369</v>
      </c>
      <c r="C145" s="81" t="s">
        <v>372</v>
      </c>
      <c r="D145" s="80"/>
      <c r="E145" s="93" t="s">
        <v>373</v>
      </c>
      <c r="F145" s="45" t="s">
        <v>372</v>
      </c>
      <c r="G145" s="46" t="s">
        <v>369</v>
      </c>
      <c r="H145" s="120"/>
      <c r="I145" s="84">
        <f>VLOOKUP(C145,'[13]AGGREGATO '!$C$5:$ES$287,141,0)</f>
        <v>0</v>
      </c>
      <c r="J145" s="85"/>
      <c r="K145" s="86">
        <f>VLOOKUP(C145,'[13]AGGREGATO '!$C$5:$FA$287,149,0)</f>
        <v>0</v>
      </c>
      <c r="L145" s="85"/>
      <c r="M145" s="86">
        <f>VLOOKUP(C145,'[13]AGGREGATO '!$C$5:$FI$287,157,0)</f>
        <v>0</v>
      </c>
      <c r="N145" s="85"/>
      <c r="O145" s="86">
        <f t="shared" si="18"/>
        <v>0</v>
      </c>
      <c r="P145" s="122"/>
      <c r="Q145" s="84">
        <f>VLOOKUP(C145,'[13]AGGREGATO '!$C$5:$ES$287,143,0)</f>
        <v>0</v>
      </c>
      <c r="R145" s="85"/>
      <c r="S145" s="86">
        <f>VLOOKUP(C145,'[13]AGGREGATO '!$C$5:$EW$287,151,0)</f>
        <v>0</v>
      </c>
      <c r="T145" s="85"/>
      <c r="U145" s="86">
        <v>0</v>
      </c>
      <c r="V145" s="85"/>
      <c r="W145" s="198">
        <f t="shared" si="21"/>
        <v>0</v>
      </c>
      <c r="X145" s="122"/>
      <c r="Y145" s="86">
        <f t="shared" si="22"/>
        <v>0</v>
      </c>
      <c r="Z145" s="85"/>
      <c r="AA145" s="86">
        <f t="shared" si="23"/>
        <v>0</v>
      </c>
      <c r="AB145" s="85"/>
      <c r="AC145" s="86">
        <f t="shared" si="16"/>
        <v>0</v>
      </c>
      <c r="AD145" s="85"/>
      <c r="AE145" s="86">
        <f t="shared" si="17"/>
        <v>0</v>
      </c>
      <c r="AF145" s="120"/>
      <c r="AG145" s="90">
        <f t="shared" si="19"/>
        <v>0</v>
      </c>
      <c r="AH145" s="83"/>
      <c r="AI145" s="91"/>
      <c r="AJ145" s="83"/>
      <c r="AK145" s="91"/>
      <c r="AL145" s="83"/>
      <c r="AM145" s="90">
        <f t="shared" si="20"/>
        <v>0</v>
      </c>
    </row>
    <row r="146" spans="1:39" s="92" customFormat="1" ht="11.25" customHeight="1" outlineLevel="1">
      <c r="A146" s="79" t="s">
        <v>280</v>
      </c>
      <c r="B146" s="80" t="s">
        <v>374</v>
      </c>
      <c r="C146" s="81" t="s">
        <v>375</v>
      </c>
      <c r="D146" s="80"/>
      <c r="E146" s="93" t="s">
        <v>376</v>
      </c>
      <c r="F146" s="45" t="s">
        <v>375</v>
      </c>
      <c r="G146" s="46" t="s">
        <v>374</v>
      </c>
      <c r="H146" s="120"/>
      <c r="I146" s="84">
        <f>VLOOKUP(C146,'[13]AGGREGATO '!$C$5:$ES$287,141,0)</f>
        <v>61</v>
      </c>
      <c r="J146" s="85"/>
      <c r="K146" s="86">
        <f>VLOOKUP(C146,'[13]AGGREGATO '!$C$5:$FA$287,149,0)</f>
        <v>0</v>
      </c>
      <c r="L146" s="85"/>
      <c r="M146" s="86">
        <f>VLOOKUP(C146,'[13]AGGREGATO '!$C$5:$FI$287,157,0)</f>
        <v>0</v>
      </c>
      <c r="N146" s="85"/>
      <c r="O146" s="86">
        <f t="shared" si="18"/>
        <v>61</v>
      </c>
      <c r="P146" s="122"/>
      <c r="Q146" s="84">
        <f>VLOOKUP(C146,'[13]AGGREGATO '!$C$5:$ES$287,143,0)</f>
        <v>1</v>
      </c>
      <c r="R146" s="85"/>
      <c r="S146" s="86">
        <f>VLOOKUP(C146,'[13]AGGREGATO '!$C$5:$EW$287,151,0)</f>
        <v>0</v>
      </c>
      <c r="T146" s="85"/>
      <c r="U146" s="86">
        <v>0</v>
      </c>
      <c r="V146" s="85"/>
      <c r="W146" s="198">
        <f t="shared" si="21"/>
        <v>1</v>
      </c>
      <c r="X146" s="122"/>
      <c r="Y146" s="86">
        <f t="shared" si="22"/>
        <v>60</v>
      </c>
      <c r="Z146" s="85"/>
      <c r="AA146" s="86">
        <f t="shared" si="23"/>
        <v>0</v>
      </c>
      <c r="AB146" s="85"/>
      <c r="AC146" s="86">
        <f t="shared" si="16"/>
        <v>60</v>
      </c>
      <c r="AD146" s="85"/>
      <c r="AE146" s="86">
        <f t="shared" si="17"/>
        <v>60</v>
      </c>
      <c r="AF146" s="120"/>
      <c r="AG146" s="90">
        <f t="shared" si="19"/>
        <v>60</v>
      </c>
      <c r="AH146" s="83"/>
      <c r="AI146" s="91"/>
      <c r="AJ146" s="83"/>
      <c r="AK146" s="91"/>
      <c r="AL146" s="83"/>
      <c r="AM146" s="90">
        <f t="shared" si="20"/>
        <v>60</v>
      </c>
    </row>
    <row r="147" spans="1:39" s="92" customFormat="1" ht="11.25" customHeight="1">
      <c r="A147" s="79"/>
      <c r="B147" s="80"/>
      <c r="C147" s="81" t="s">
        <v>377</v>
      </c>
      <c r="D147" s="80"/>
      <c r="E147" s="82" t="s">
        <v>378</v>
      </c>
      <c r="F147" s="45" t="s">
        <v>377</v>
      </c>
      <c r="G147" s="46">
        <v>0</v>
      </c>
      <c r="H147" s="120"/>
      <c r="I147" s="84">
        <f>VLOOKUP(C147,'[13]AGGREGATO '!$C$5:$ES$287,141,0)</f>
        <v>15</v>
      </c>
      <c r="J147" s="85"/>
      <c r="K147" s="86">
        <f>VLOOKUP(C147,'[13]AGGREGATO '!$C$5:$FA$287,149,0)</f>
        <v>0</v>
      </c>
      <c r="L147" s="85"/>
      <c r="M147" s="86">
        <f>VLOOKUP(C147,'[13]AGGREGATO '!$C$5:$FI$287,157,0)</f>
        <v>0</v>
      </c>
      <c r="N147" s="85"/>
      <c r="O147" s="86">
        <f t="shared" si="18"/>
        <v>15</v>
      </c>
      <c r="P147" s="122"/>
      <c r="Q147" s="84">
        <f>VLOOKUP(C147,'[13]AGGREGATO '!$C$5:$ES$287,143,0)</f>
        <v>10</v>
      </c>
      <c r="R147" s="85"/>
      <c r="S147" s="86">
        <f>VLOOKUP(C147,'[13]AGGREGATO '!$C$5:$EW$287,151,0)</f>
        <v>0</v>
      </c>
      <c r="T147" s="85"/>
      <c r="U147" s="86">
        <v>0</v>
      </c>
      <c r="V147" s="85"/>
      <c r="W147" s="198">
        <f t="shared" si="21"/>
        <v>10</v>
      </c>
      <c r="X147" s="122"/>
      <c r="Y147" s="86">
        <f t="shared" si="22"/>
        <v>5</v>
      </c>
      <c r="Z147" s="85"/>
      <c r="AA147" s="86">
        <f t="shared" si="23"/>
        <v>0</v>
      </c>
      <c r="AB147" s="85"/>
      <c r="AC147" s="86">
        <f t="shared" si="16"/>
        <v>5</v>
      </c>
      <c r="AD147" s="85"/>
      <c r="AE147" s="86">
        <f t="shared" si="17"/>
        <v>5</v>
      </c>
      <c r="AF147" s="120"/>
      <c r="AG147" s="90">
        <f t="shared" si="19"/>
        <v>0.5</v>
      </c>
      <c r="AH147" s="83"/>
      <c r="AI147" s="91"/>
      <c r="AJ147" s="83"/>
      <c r="AK147" s="91"/>
      <c r="AL147" s="83"/>
      <c r="AM147" s="90">
        <f t="shared" si="20"/>
        <v>0.5</v>
      </c>
    </row>
    <row r="148" spans="1:39" s="92" customFormat="1" ht="11.25" customHeight="1" outlineLevel="1">
      <c r="A148" s="79"/>
      <c r="B148" s="110" t="s">
        <v>379</v>
      </c>
      <c r="C148" s="81" t="s">
        <v>380</v>
      </c>
      <c r="D148" s="66"/>
      <c r="E148" s="93" t="s">
        <v>381</v>
      </c>
      <c r="F148" s="45" t="s">
        <v>380</v>
      </c>
      <c r="G148" s="46" t="s">
        <v>379</v>
      </c>
      <c r="H148" s="120"/>
      <c r="I148" s="84">
        <f>VLOOKUP(C148,'[13]AGGREGATO '!$C$5:$ES$287,141,0)</f>
        <v>15</v>
      </c>
      <c r="J148" s="85"/>
      <c r="K148" s="86">
        <f>VLOOKUP(C148,'[13]AGGREGATO '!$C$5:$FA$287,149,0)</f>
        <v>0</v>
      </c>
      <c r="L148" s="85"/>
      <c r="M148" s="86">
        <f>VLOOKUP(C148,'[13]AGGREGATO '!$C$5:$FI$287,157,0)</f>
        <v>0</v>
      </c>
      <c r="N148" s="85"/>
      <c r="O148" s="86">
        <f t="shared" si="18"/>
        <v>15</v>
      </c>
      <c r="P148" s="122"/>
      <c r="Q148" s="84">
        <f>VLOOKUP(C148,'[13]AGGREGATO '!$C$5:$ES$287,143,0)</f>
        <v>10</v>
      </c>
      <c r="R148" s="85"/>
      <c r="S148" s="86">
        <f>VLOOKUP(C148,'[13]AGGREGATO '!$C$5:$EW$287,151,0)</f>
        <v>0</v>
      </c>
      <c r="T148" s="85"/>
      <c r="U148" s="86">
        <v>0</v>
      </c>
      <c r="V148" s="85"/>
      <c r="W148" s="198">
        <f t="shared" si="21"/>
        <v>10</v>
      </c>
      <c r="X148" s="122"/>
      <c r="Y148" s="86">
        <f t="shared" si="22"/>
        <v>5</v>
      </c>
      <c r="Z148" s="85"/>
      <c r="AA148" s="86">
        <f t="shared" si="23"/>
        <v>0</v>
      </c>
      <c r="AB148" s="85"/>
      <c r="AC148" s="86">
        <f t="shared" si="16"/>
        <v>5</v>
      </c>
      <c r="AD148" s="85"/>
      <c r="AE148" s="86">
        <f t="shared" si="17"/>
        <v>5</v>
      </c>
      <c r="AF148" s="120"/>
      <c r="AG148" s="90">
        <f t="shared" si="19"/>
        <v>0.5</v>
      </c>
      <c r="AH148" s="83"/>
      <c r="AI148" s="91"/>
      <c r="AJ148" s="83"/>
      <c r="AK148" s="91"/>
      <c r="AL148" s="83"/>
      <c r="AM148" s="90">
        <f t="shared" si="20"/>
        <v>0.5</v>
      </c>
    </row>
    <row r="149" spans="1:39" s="92" customFormat="1" ht="11.25" customHeight="1" outlineLevel="1">
      <c r="A149" s="79"/>
      <c r="B149" s="80" t="s">
        <v>382</v>
      </c>
      <c r="C149" s="81" t="s">
        <v>383</v>
      </c>
      <c r="D149" s="80"/>
      <c r="E149" s="93" t="s">
        <v>384</v>
      </c>
      <c r="F149" s="45" t="s">
        <v>383</v>
      </c>
      <c r="G149" s="46" t="s">
        <v>382</v>
      </c>
      <c r="H149" s="120"/>
      <c r="I149" s="84">
        <f>VLOOKUP(C149,'[13]AGGREGATO '!$C$5:$ES$287,141,0)</f>
        <v>0</v>
      </c>
      <c r="J149" s="85"/>
      <c r="K149" s="86">
        <f>VLOOKUP(C149,'[13]AGGREGATO '!$C$5:$FA$287,149,0)</f>
        <v>0</v>
      </c>
      <c r="L149" s="85"/>
      <c r="M149" s="86">
        <f>VLOOKUP(C149,'[13]AGGREGATO '!$C$5:$FI$287,157,0)</f>
        <v>0</v>
      </c>
      <c r="N149" s="85"/>
      <c r="O149" s="86">
        <f t="shared" si="18"/>
        <v>0</v>
      </c>
      <c r="P149" s="122"/>
      <c r="Q149" s="84">
        <f>VLOOKUP(C149,'[13]AGGREGATO '!$C$5:$ES$287,143,0)</f>
        <v>0</v>
      </c>
      <c r="R149" s="85"/>
      <c r="S149" s="86">
        <f>VLOOKUP(C149,'[13]AGGREGATO '!$C$5:$EW$287,151,0)</f>
        <v>0</v>
      </c>
      <c r="T149" s="85"/>
      <c r="U149" s="86">
        <v>0</v>
      </c>
      <c r="V149" s="85"/>
      <c r="W149" s="198">
        <f t="shared" si="21"/>
        <v>0</v>
      </c>
      <c r="X149" s="122"/>
      <c r="Y149" s="86">
        <f t="shared" si="22"/>
        <v>0</v>
      </c>
      <c r="Z149" s="85"/>
      <c r="AA149" s="86">
        <f t="shared" si="23"/>
        <v>0</v>
      </c>
      <c r="AB149" s="85"/>
      <c r="AC149" s="86">
        <f t="shared" si="16"/>
        <v>0</v>
      </c>
      <c r="AD149" s="85"/>
      <c r="AE149" s="86">
        <f t="shared" si="17"/>
        <v>0</v>
      </c>
      <c r="AF149" s="120"/>
      <c r="AG149" s="90">
        <f t="shared" si="19"/>
        <v>0</v>
      </c>
      <c r="AH149" s="83"/>
      <c r="AI149" s="91"/>
      <c r="AJ149" s="83"/>
      <c r="AK149" s="91"/>
      <c r="AL149" s="83"/>
      <c r="AM149" s="90">
        <f t="shared" si="20"/>
        <v>0</v>
      </c>
    </row>
    <row r="150" spans="1:39" s="92" customFormat="1" ht="11.25" customHeight="1" outlineLevel="1">
      <c r="A150" s="79"/>
      <c r="B150" s="80" t="s">
        <v>385</v>
      </c>
      <c r="C150" s="81" t="s">
        <v>386</v>
      </c>
      <c r="D150" s="80"/>
      <c r="E150" s="93" t="s">
        <v>387</v>
      </c>
      <c r="F150" s="45" t="s">
        <v>386</v>
      </c>
      <c r="G150" s="46" t="s">
        <v>385</v>
      </c>
      <c r="H150" s="120"/>
      <c r="I150" s="84">
        <f>VLOOKUP(C150,'[13]AGGREGATO '!$C$5:$ES$287,141,0)</f>
        <v>0</v>
      </c>
      <c r="J150" s="85"/>
      <c r="K150" s="86">
        <f>VLOOKUP(C150,'[13]AGGREGATO '!$C$5:$FA$287,149,0)</f>
        <v>0</v>
      </c>
      <c r="L150" s="85"/>
      <c r="M150" s="86">
        <f>VLOOKUP(C150,'[13]AGGREGATO '!$C$5:$FI$287,157,0)</f>
        <v>0</v>
      </c>
      <c r="N150" s="85"/>
      <c r="O150" s="86">
        <f t="shared" si="18"/>
        <v>0</v>
      </c>
      <c r="P150" s="122"/>
      <c r="Q150" s="84">
        <f>VLOOKUP(C150,'[13]AGGREGATO '!$C$5:$ES$287,143,0)</f>
        <v>0</v>
      </c>
      <c r="R150" s="85"/>
      <c r="S150" s="86">
        <f>VLOOKUP(C150,'[13]AGGREGATO '!$C$5:$EW$287,151,0)</f>
        <v>0</v>
      </c>
      <c r="T150" s="85"/>
      <c r="U150" s="86">
        <v>0</v>
      </c>
      <c r="V150" s="85"/>
      <c r="W150" s="198">
        <f t="shared" si="21"/>
        <v>0</v>
      </c>
      <c r="X150" s="122"/>
      <c r="Y150" s="86">
        <f t="shared" si="22"/>
        <v>0</v>
      </c>
      <c r="Z150" s="85"/>
      <c r="AA150" s="86">
        <f t="shared" si="23"/>
        <v>0</v>
      </c>
      <c r="AB150" s="85"/>
      <c r="AC150" s="86">
        <f t="shared" si="16"/>
        <v>0</v>
      </c>
      <c r="AD150" s="85"/>
      <c r="AE150" s="86">
        <f t="shared" si="17"/>
        <v>0</v>
      </c>
      <c r="AF150" s="120"/>
      <c r="AG150" s="90">
        <f t="shared" si="19"/>
        <v>0</v>
      </c>
      <c r="AH150" s="83"/>
      <c r="AI150" s="91"/>
      <c r="AJ150" s="83"/>
      <c r="AK150" s="91"/>
      <c r="AL150" s="83"/>
      <c r="AM150" s="90">
        <f t="shared" si="20"/>
        <v>0</v>
      </c>
    </row>
    <row r="151" spans="1:39" s="92" customFormat="1" ht="11.25" customHeight="1" outlineLevel="1">
      <c r="A151" s="79"/>
      <c r="B151" s="80" t="s">
        <v>388</v>
      </c>
      <c r="C151" s="81" t="s">
        <v>389</v>
      </c>
      <c r="D151" s="80"/>
      <c r="E151" s="82" t="s">
        <v>390</v>
      </c>
      <c r="F151" s="45" t="s">
        <v>389</v>
      </c>
      <c r="G151" s="46" t="s">
        <v>388</v>
      </c>
      <c r="H151" s="120"/>
      <c r="I151" s="86">
        <f>VLOOKUP(C151,'[13]AGGREGATO '!$C$5:$ES$287,141,0)</f>
        <v>5</v>
      </c>
      <c r="J151" s="85"/>
      <c r="K151" s="86">
        <f>VLOOKUP(C151,'[13]AGGREGATO '!$C$5:$FA$287,149,0)</f>
        <v>0</v>
      </c>
      <c r="L151" s="85"/>
      <c r="M151" s="86">
        <f>VLOOKUP(C151,'[13]AGGREGATO '!$C$5:$FI$287,157,0)</f>
        <v>0</v>
      </c>
      <c r="N151" s="85"/>
      <c r="O151" s="86">
        <f t="shared" si="18"/>
        <v>5</v>
      </c>
      <c r="P151" s="122"/>
      <c r="Q151" s="86">
        <f>VLOOKUP(C151,'[13]AGGREGATO '!$C$5:$ES$287,143,0)</f>
        <v>41</v>
      </c>
      <c r="R151" s="85"/>
      <c r="S151" s="86">
        <f>VLOOKUP(C151,'[13]AGGREGATO '!$C$5:$EW$287,151,0)</f>
        <v>0</v>
      </c>
      <c r="T151" s="85"/>
      <c r="U151" s="86">
        <v>0</v>
      </c>
      <c r="V151" s="85"/>
      <c r="W151" s="198">
        <f t="shared" si="21"/>
        <v>41</v>
      </c>
      <c r="X151" s="122"/>
      <c r="Y151" s="86">
        <f t="shared" si="22"/>
        <v>-36</v>
      </c>
      <c r="Z151" s="85"/>
      <c r="AA151" s="86">
        <f t="shared" si="23"/>
        <v>0</v>
      </c>
      <c r="AB151" s="85"/>
      <c r="AC151" s="86">
        <f t="shared" si="16"/>
        <v>-36</v>
      </c>
      <c r="AD151" s="85"/>
      <c r="AE151" s="86">
        <f t="shared" si="17"/>
        <v>-36</v>
      </c>
      <c r="AF151" s="120"/>
      <c r="AG151" s="90">
        <f t="shared" si="19"/>
        <v>-0.87804878048780488</v>
      </c>
      <c r="AH151" s="83"/>
      <c r="AI151" s="91"/>
      <c r="AJ151" s="83"/>
      <c r="AK151" s="91"/>
      <c r="AL151" s="83"/>
      <c r="AM151" s="90">
        <f t="shared" si="20"/>
        <v>-0.87804878048780488</v>
      </c>
    </row>
    <row r="152" spans="1:39" s="92" customFormat="1" ht="11.25" customHeight="1" outlineLevel="1">
      <c r="A152" s="79"/>
      <c r="B152" s="80"/>
      <c r="C152" s="81" t="s">
        <v>391</v>
      </c>
      <c r="D152" s="80"/>
      <c r="E152" s="82" t="s">
        <v>392</v>
      </c>
      <c r="F152" s="45" t="s">
        <v>391</v>
      </c>
      <c r="G152" s="46">
        <v>0</v>
      </c>
      <c r="H152" s="120"/>
      <c r="I152" s="84">
        <f>VLOOKUP(C152,'[13]AGGREGATO '!$C$5:$ES$287,141,0)</f>
        <v>5883</v>
      </c>
      <c r="J152" s="85"/>
      <c r="K152" s="86">
        <f>VLOOKUP(C152,'[13]AGGREGATO '!$C$5:$FA$287,149,0)</f>
        <v>0</v>
      </c>
      <c r="L152" s="85"/>
      <c r="M152" s="86">
        <f>VLOOKUP(C152,'[13]AGGREGATO '!$C$5:$FI$287,157,0)</f>
        <v>0</v>
      </c>
      <c r="N152" s="85"/>
      <c r="O152" s="86">
        <f t="shared" si="18"/>
        <v>5883</v>
      </c>
      <c r="P152" s="122"/>
      <c r="Q152" s="84">
        <f>VLOOKUP(C152,'[13]AGGREGATO '!$C$5:$ES$287,143,0)</f>
        <v>16429</v>
      </c>
      <c r="R152" s="85"/>
      <c r="S152" s="86">
        <f>VLOOKUP(C152,'[13]AGGREGATO '!$C$5:$EW$287,151,0)</f>
        <v>0</v>
      </c>
      <c r="T152" s="85"/>
      <c r="U152" s="86">
        <v>0</v>
      </c>
      <c r="V152" s="85"/>
      <c r="W152" s="198">
        <f t="shared" si="21"/>
        <v>16429</v>
      </c>
      <c r="X152" s="122"/>
      <c r="Y152" s="86">
        <f t="shared" si="22"/>
        <v>-10546</v>
      </c>
      <c r="Z152" s="85"/>
      <c r="AA152" s="86">
        <f t="shared" si="23"/>
        <v>0</v>
      </c>
      <c r="AB152" s="85"/>
      <c r="AC152" s="86">
        <f t="shared" si="16"/>
        <v>-10546</v>
      </c>
      <c r="AD152" s="85"/>
      <c r="AE152" s="86">
        <f t="shared" si="17"/>
        <v>-10546</v>
      </c>
      <c r="AF152" s="120"/>
      <c r="AG152" s="90">
        <f t="shared" si="19"/>
        <v>-0.64191368920810765</v>
      </c>
      <c r="AH152" s="83"/>
      <c r="AI152" s="91"/>
      <c r="AJ152" s="83"/>
      <c r="AK152" s="91"/>
      <c r="AL152" s="83"/>
      <c r="AM152" s="90">
        <f t="shared" si="20"/>
        <v>-0.64191368920810765</v>
      </c>
    </row>
    <row r="153" spans="1:39" s="92" customFormat="1" ht="11.25" customHeight="1">
      <c r="A153" s="79"/>
      <c r="B153" s="80" t="s">
        <v>393</v>
      </c>
      <c r="C153" s="81" t="s">
        <v>394</v>
      </c>
      <c r="D153" s="80"/>
      <c r="E153" s="93" t="s">
        <v>395</v>
      </c>
      <c r="F153" s="45" t="s">
        <v>394</v>
      </c>
      <c r="G153" s="46" t="s">
        <v>393</v>
      </c>
      <c r="H153" s="120"/>
      <c r="I153" s="84">
        <f>VLOOKUP(C153,'[13]AGGREGATO '!$C$5:$ES$287,141,0)</f>
        <v>3884</v>
      </c>
      <c r="J153" s="85"/>
      <c r="K153" s="86">
        <f>VLOOKUP(C153,'[13]AGGREGATO '!$C$5:$FA$287,149,0)</f>
        <v>0</v>
      </c>
      <c r="L153" s="85"/>
      <c r="M153" s="86">
        <f>VLOOKUP(C153,'[13]AGGREGATO '!$C$5:$FI$287,157,0)</f>
        <v>0</v>
      </c>
      <c r="N153" s="85"/>
      <c r="O153" s="86">
        <f t="shared" si="18"/>
        <v>3884</v>
      </c>
      <c r="P153" s="122"/>
      <c r="Q153" s="84">
        <f>VLOOKUP(C153,'[13]AGGREGATO '!$C$5:$ES$287,143,0)</f>
        <v>3111</v>
      </c>
      <c r="R153" s="85"/>
      <c r="S153" s="86">
        <f>VLOOKUP(C153,'[13]AGGREGATO '!$C$5:$EW$287,151,0)</f>
        <v>0</v>
      </c>
      <c r="T153" s="85"/>
      <c r="U153" s="86">
        <v>0</v>
      </c>
      <c r="V153" s="85"/>
      <c r="W153" s="198">
        <f t="shared" si="21"/>
        <v>3111</v>
      </c>
      <c r="X153" s="122"/>
      <c r="Y153" s="86">
        <f t="shared" si="22"/>
        <v>773</v>
      </c>
      <c r="Z153" s="85"/>
      <c r="AA153" s="86">
        <f t="shared" si="23"/>
        <v>0</v>
      </c>
      <c r="AB153" s="85"/>
      <c r="AC153" s="86">
        <f t="shared" si="16"/>
        <v>773</v>
      </c>
      <c r="AD153" s="85"/>
      <c r="AE153" s="86">
        <f t="shared" si="17"/>
        <v>773</v>
      </c>
      <c r="AF153" s="120"/>
      <c r="AG153" s="90">
        <f t="shared" si="19"/>
        <v>0.24847315975570555</v>
      </c>
      <c r="AH153" s="83"/>
      <c r="AI153" s="91"/>
      <c r="AJ153" s="83"/>
      <c r="AK153" s="91"/>
      <c r="AL153" s="83"/>
      <c r="AM153" s="90">
        <f t="shared" si="20"/>
        <v>0.24847315975570555</v>
      </c>
    </row>
    <row r="154" spans="1:39" s="92" customFormat="1" ht="11.25" customHeight="1">
      <c r="A154" s="79"/>
      <c r="B154" s="80" t="s">
        <v>396</v>
      </c>
      <c r="C154" s="81" t="s">
        <v>397</v>
      </c>
      <c r="D154" s="80"/>
      <c r="E154" s="93" t="s">
        <v>398</v>
      </c>
      <c r="F154" s="45" t="s">
        <v>397</v>
      </c>
      <c r="G154" s="46" t="s">
        <v>396</v>
      </c>
      <c r="H154" s="120"/>
      <c r="I154" s="84">
        <f>VLOOKUP(C154,'[13]AGGREGATO '!$C$5:$ES$287,141,0)</f>
        <v>0</v>
      </c>
      <c r="J154" s="85"/>
      <c r="K154" s="86">
        <f>VLOOKUP(C154,'[13]AGGREGATO '!$C$5:$FA$287,149,0)</f>
        <v>0</v>
      </c>
      <c r="L154" s="85"/>
      <c r="M154" s="86">
        <f>VLOOKUP(C154,'[13]AGGREGATO '!$C$5:$FI$287,157,0)</f>
        <v>0</v>
      </c>
      <c r="N154" s="85"/>
      <c r="O154" s="86">
        <f t="shared" si="18"/>
        <v>0</v>
      </c>
      <c r="P154" s="122"/>
      <c r="Q154" s="84">
        <f>VLOOKUP(C154,'[13]AGGREGATO '!$C$5:$ES$287,143,0)</f>
        <v>11056</v>
      </c>
      <c r="R154" s="85"/>
      <c r="S154" s="86">
        <f>VLOOKUP(C154,'[13]AGGREGATO '!$C$5:$EW$287,151,0)</f>
        <v>0</v>
      </c>
      <c r="T154" s="85"/>
      <c r="U154" s="86">
        <v>0</v>
      </c>
      <c r="V154" s="85"/>
      <c r="W154" s="198">
        <f t="shared" si="21"/>
        <v>11056</v>
      </c>
      <c r="X154" s="122"/>
      <c r="Y154" s="86">
        <f t="shared" si="22"/>
        <v>-11056</v>
      </c>
      <c r="Z154" s="85"/>
      <c r="AA154" s="86">
        <f t="shared" si="23"/>
        <v>0</v>
      </c>
      <c r="AB154" s="85"/>
      <c r="AC154" s="86">
        <f t="shared" si="16"/>
        <v>-11056</v>
      </c>
      <c r="AD154" s="85"/>
      <c r="AE154" s="86">
        <f t="shared" si="17"/>
        <v>-11056</v>
      </c>
      <c r="AF154" s="120"/>
      <c r="AG154" s="90">
        <f t="shared" si="19"/>
        <v>-1</v>
      </c>
      <c r="AH154" s="83"/>
      <c r="AI154" s="91"/>
      <c r="AJ154" s="83"/>
      <c r="AK154" s="91"/>
      <c r="AL154" s="83"/>
      <c r="AM154" s="90">
        <f t="shared" si="20"/>
        <v>-1</v>
      </c>
    </row>
    <row r="155" spans="1:39" s="92" customFormat="1" ht="11.25" customHeight="1">
      <c r="A155" s="79"/>
      <c r="B155" s="80" t="s">
        <v>399</v>
      </c>
      <c r="C155" s="81" t="s">
        <v>400</v>
      </c>
      <c r="D155" s="80"/>
      <c r="E155" s="93" t="s">
        <v>401</v>
      </c>
      <c r="F155" s="45" t="s">
        <v>400</v>
      </c>
      <c r="G155" s="46" t="s">
        <v>399</v>
      </c>
      <c r="H155" s="120"/>
      <c r="I155" s="84">
        <f>VLOOKUP(C155,'[13]AGGREGATO '!$C$5:$ES$287,141,0)</f>
        <v>1528</v>
      </c>
      <c r="J155" s="85"/>
      <c r="K155" s="86">
        <f>VLOOKUP(C155,'[13]AGGREGATO '!$C$5:$FA$287,149,0)</f>
        <v>0</v>
      </c>
      <c r="L155" s="85"/>
      <c r="M155" s="86">
        <f>VLOOKUP(C155,'[13]AGGREGATO '!$C$5:$FI$287,157,0)</f>
        <v>0</v>
      </c>
      <c r="N155" s="85"/>
      <c r="O155" s="86">
        <f t="shared" si="18"/>
        <v>1528</v>
      </c>
      <c r="P155" s="122"/>
      <c r="Q155" s="84">
        <f>VLOOKUP(C155,'[13]AGGREGATO '!$C$5:$ES$287,143,0)</f>
        <v>1478</v>
      </c>
      <c r="R155" s="85"/>
      <c r="S155" s="86">
        <f>VLOOKUP(C155,'[13]AGGREGATO '!$C$5:$EW$287,151,0)</f>
        <v>0</v>
      </c>
      <c r="T155" s="85"/>
      <c r="U155" s="86">
        <v>0</v>
      </c>
      <c r="V155" s="85"/>
      <c r="W155" s="198">
        <f t="shared" si="21"/>
        <v>1478</v>
      </c>
      <c r="X155" s="122"/>
      <c r="Y155" s="86">
        <f t="shared" si="22"/>
        <v>50</v>
      </c>
      <c r="Z155" s="85"/>
      <c r="AA155" s="86">
        <f t="shared" si="23"/>
        <v>0</v>
      </c>
      <c r="AB155" s="85"/>
      <c r="AC155" s="86">
        <f t="shared" si="16"/>
        <v>50</v>
      </c>
      <c r="AD155" s="85"/>
      <c r="AE155" s="86">
        <f t="shared" si="17"/>
        <v>50</v>
      </c>
      <c r="AF155" s="120"/>
      <c r="AG155" s="90">
        <f t="shared" si="19"/>
        <v>3.3829499323410013E-2</v>
      </c>
      <c r="AH155" s="83"/>
      <c r="AI155" s="91"/>
      <c r="AJ155" s="83"/>
      <c r="AK155" s="91"/>
      <c r="AL155" s="83"/>
      <c r="AM155" s="90">
        <f t="shared" si="20"/>
        <v>3.3829499323410013E-2</v>
      </c>
    </row>
    <row r="156" spans="1:39" s="92" customFormat="1" ht="11.25" customHeight="1">
      <c r="A156" s="79"/>
      <c r="B156" s="80" t="s">
        <v>399</v>
      </c>
      <c r="C156" s="81" t="s">
        <v>402</v>
      </c>
      <c r="D156" s="80"/>
      <c r="E156" s="93" t="s">
        <v>403</v>
      </c>
      <c r="F156" s="45" t="s">
        <v>402</v>
      </c>
      <c r="G156" s="46" t="s">
        <v>399</v>
      </c>
      <c r="H156" s="120"/>
      <c r="I156" s="84">
        <f>VLOOKUP(C156,'[13]AGGREGATO '!$C$5:$ES$287,141,0)</f>
        <v>0</v>
      </c>
      <c r="J156" s="85"/>
      <c r="K156" s="86">
        <f>VLOOKUP(C156,'[13]AGGREGATO '!$C$5:$FA$287,149,0)</f>
        <v>0</v>
      </c>
      <c r="L156" s="85"/>
      <c r="M156" s="86">
        <f>VLOOKUP(C156,'[13]AGGREGATO '!$C$5:$FI$287,157,0)</f>
        <v>0</v>
      </c>
      <c r="N156" s="85"/>
      <c r="O156" s="86">
        <f t="shared" si="18"/>
        <v>0</v>
      </c>
      <c r="P156" s="122"/>
      <c r="Q156" s="84">
        <f>VLOOKUP(C156,'[13]AGGREGATO '!$C$5:$ES$287,143,0)</f>
        <v>0</v>
      </c>
      <c r="R156" s="85"/>
      <c r="S156" s="86">
        <f>VLOOKUP(C156,'[13]AGGREGATO '!$C$5:$EW$287,151,0)</f>
        <v>0</v>
      </c>
      <c r="T156" s="85"/>
      <c r="U156" s="86">
        <v>0</v>
      </c>
      <c r="V156" s="85"/>
      <c r="W156" s="198">
        <f t="shared" si="21"/>
        <v>0</v>
      </c>
      <c r="X156" s="122"/>
      <c r="Y156" s="86">
        <f t="shared" si="22"/>
        <v>0</v>
      </c>
      <c r="Z156" s="85"/>
      <c r="AA156" s="86">
        <f t="shared" si="23"/>
        <v>0</v>
      </c>
      <c r="AB156" s="85"/>
      <c r="AC156" s="86">
        <f t="shared" si="16"/>
        <v>0</v>
      </c>
      <c r="AD156" s="85"/>
      <c r="AE156" s="86">
        <f t="shared" si="17"/>
        <v>0</v>
      </c>
      <c r="AF156" s="120"/>
      <c r="AG156" s="90">
        <v>0</v>
      </c>
      <c r="AH156" s="83"/>
      <c r="AI156" s="91"/>
      <c r="AJ156" s="83"/>
      <c r="AK156" s="91"/>
      <c r="AL156" s="83"/>
      <c r="AM156" s="90">
        <v>0</v>
      </c>
    </row>
    <row r="157" spans="1:39" s="92" customFormat="1" ht="11.25" customHeight="1">
      <c r="A157" s="79"/>
      <c r="B157" s="80" t="s">
        <v>404</v>
      </c>
      <c r="C157" s="95" t="s">
        <v>405</v>
      </c>
      <c r="D157" s="80"/>
      <c r="E157" s="96" t="s">
        <v>406</v>
      </c>
      <c r="F157" s="45" t="s">
        <v>405</v>
      </c>
      <c r="G157" s="46" t="s">
        <v>404</v>
      </c>
      <c r="H157" s="120"/>
      <c r="I157" s="97">
        <f>VLOOKUP(C157,'[13]AGGREGATO '!$C$5:$ES$287,141,0)</f>
        <v>471</v>
      </c>
      <c r="J157" s="85"/>
      <c r="K157" s="97">
        <f>VLOOKUP(C157,'[13]AGGREGATO '!$C$5:$FA$287,149,0)</f>
        <v>0</v>
      </c>
      <c r="L157" s="85"/>
      <c r="M157" s="97">
        <f>VLOOKUP(C157,'[13]AGGREGATO '!$C$5:$FI$287,157,0)</f>
        <v>0</v>
      </c>
      <c r="N157" s="85"/>
      <c r="O157" s="97">
        <f t="shared" si="18"/>
        <v>471</v>
      </c>
      <c r="P157" s="122"/>
      <c r="Q157" s="97">
        <f>VLOOKUP(C157,'[13]AGGREGATO '!$C$5:$ES$287,143,0)</f>
        <v>784</v>
      </c>
      <c r="R157" s="85"/>
      <c r="S157" s="97">
        <f>VLOOKUP(C157,'[13]AGGREGATO '!$C$5:$EW$287,151,0)</f>
        <v>0</v>
      </c>
      <c r="T157" s="85"/>
      <c r="U157" s="97">
        <v>0</v>
      </c>
      <c r="V157" s="85"/>
      <c r="W157" s="199">
        <f t="shared" si="21"/>
        <v>784</v>
      </c>
      <c r="X157" s="122"/>
      <c r="Y157" s="97">
        <f t="shared" si="22"/>
        <v>-313</v>
      </c>
      <c r="Z157" s="85"/>
      <c r="AA157" s="97">
        <f t="shared" si="23"/>
        <v>0</v>
      </c>
      <c r="AB157" s="85"/>
      <c r="AC157" s="86">
        <f t="shared" si="16"/>
        <v>-313</v>
      </c>
      <c r="AD157" s="85"/>
      <c r="AE157" s="97">
        <f t="shared" si="17"/>
        <v>-313</v>
      </c>
      <c r="AF157" s="120"/>
      <c r="AG157" s="99">
        <f t="shared" si="19"/>
        <v>-0.39923469387755101</v>
      </c>
      <c r="AH157" s="83"/>
      <c r="AI157" s="91"/>
      <c r="AJ157" s="83"/>
      <c r="AK157" s="91"/>
      <c r="AL157" s="83"/>
      <c r="AM157" s="99">
        <f t="shared" si="20"/>
        <v>-0.39923469387755101</v>
      </c>
    </row>
    <row r="158" spans="1:39" s="78" customFormat="1" ht="11.25" customHeight="1" outlineLevel="1">
      <c r="A158" s="65"/>
      <c r="B158" s="66" t="s">
        <v>407</v>
      </c>
      <c r="C158" s="67" t="s">
        <v>408</v>
      </c>
      <c r="D158" s="66"/>
      <c r="E158" s="68" t="s">
        <v>409</v>
      </c>
      <c r="F158" s="45" t="s">
        <v>408</v>
      </c>
      <c r="G158" s="46" t="s">
        <v>407</v>
      </c>
      <c r="H158" s="127"/>
      <c r="I158" s="70">
        <f>VLOOKUP(C158,'[13]AGGREGATO '!$C$5:$ES$287,141,0)</f>
        <v>0</v>
      </c>
      <c r="J158" s="71"/>
      <c r="K158" s="72">
        <f>VLOOKUP(C158,'[13]AGGREGATO '!$C$5:$FA$287,149,0)</f>
        <v>0</v>
      </c>
      <c r="L158" s="71"/>
      <c r="M158" s="72">
        <f>VLOOKUP(C158,'[13]AGGREGATO '!$C$5:$FI$287,157,0)</f>
        <v>0</v>
      </c>
      <c r="N158" s="71"/>
      <c r="O158" s="72">
        <f t="shared" si="18"/>
        <v>0</v>
      </c>
      <c r="P158" s="128"/>
      <c r="Q158" s="70">
        <f>VLOOKUP(C158,'[13]AGGREGATO '!$C$5:$ES$287,143,0)</f>
        <v>0</v>
      </c>
      <c r="R158" s="71"/>
      <c r="S158" s="72">
        <f>VLOOKUP(C158,'[13]AGGREGATO '!$C$5:$EW$287,151,0)</f>
        <v>0</v>
      </c>
      <c r="T158" s="71"/>
      <c r="U158" s="72">
        <v>0</v>
      </c>
      <c r="V158" s="71"/>
      <c r="W158" s="197">
        <f t="shared" si="21"/>
        <v>0</v>
      </c>
      <c r="X158" s="128"/>
      <c r="Y158" s="72">
        <f t="shared" si="22"/>
        <v>0</v>
      </c>
      <c r="Z158" s="71"/>
      <c r="AA158" s="72">
        <f t="shared" si="23"/>
        <v>0</v>
      </c>
      <c r="AB158" s="71"/>
      <c r="AC158" s="72">
        <f t="shared" si="16"/>
        <v>0</v>
      </c>
      <c r="AD158" s="71"/>
      <c r="AE158" s="72">
        <f t="shared" si="17"/>
        <v>0</v>
      </c>
      <c r="AF158" s="127"/>
      <c r="AG158" s="76">
        <f t="shared" si="19"/>
        <v>0</v>
      </c>
      <c r="AH158" s="69"/>
      <c r="AI158" s="77"/>
      <c r="AJ158" s="69"/>
      <c r="AK158" s="77"/>
      <c r="AL158" s="69"/>
      <c r="AM158" s="76">
        <f t="shared" si="20"/>
        <v>0</v>
      </c>
    </row>
    <row r="159" spans="1:39" s="92" customFormat="1" ht="11.25" customHeight="1" outlineLevel="1">
      <c r="A159" s="79"/>
      <c r="B159" s="80" t="s">
        <v>410</v>
      </c>
      <c r="C159" s="81" t="s">
        <v>411</v>
      </c>
      <c r="D159" s="66"/>
      <c r="E159" s="82" t="s">
        <v>412</v>
      </c>
      <c r="F159" s="45" t="s">
        <v>411</v>
      </c>
      <c r="G159" s="46" t="s">
        <v>410</v>
      </c>
      <c r="H159" s="120"/>
      <c r="I159" s="84">
        <f>VLOOKUP(C159,'[13]AGGREGATO '!$C$5:$ES$287,141,0)</f>
        <v>0</v>
      </c>
      <c r="J159" s="122"/>
      <c r="K159" s="86">
        <f>VLOOKUP(C159,'[13]AGGREGATO '!$C$5:$FA$287,149,0)</f>
        <v>0</v>
      </c>
      <c r="L159" s="122"/>
      <c r="M159" s="86">
        <f>VLOOKUP(C159,'[13]AGGREGATO '!$C$5:$FI$287,157,0)</f>
        <v>0</v>
      </c>
      <c r="N159" s="85"/>
      <c r="O159" s="86">
        <f t="shared" si="18"/>
        <v>0</v>
      </c>
      <c r="P159" s="122"/>
      <c r="Q159" s="84">
        <f>VLOOKUP(C159,'[13]AGGREGATO '!$C$5:$ES$287,143,0)</f>
        <v>0</v>
      </c>
      <c r="R159" s="122"/>
      <c r="S159" s="86">
        <f>VLOOKUP(C159,'[13]AGGREGATO '!$C$5:$EW$287,151,0)</f>
        <v>0</v>
      </c>
      <c r="T159" s="122"/>
      <c r="U159" s="86">
        <v>0</v>
      </c>
      <c r="V159" s="85"/>
      <c r="W159" s="198">
        <f t="shared" si="21"/>
        <v>0</v>
      </c>
      <c r="X159" s="122"/>
      <c r="Y159" s="86">
        <f t="shared" si="22"/>
        <v>0</v>
      </c>
      <c r="Z159" s="122"/>
      <c r="AA159" s="86">
        <f t="shared" si="23"/>
        <v>0</v>
      </c>
      <c r="AB159" s="122"/>
      <c r="AC159" s="86">
        <f t="shared" si="16"/>
        <v>0</v>
      </c>
      <c r="AD159" s="85"/>
      <c r="AE159" s="86">
        <f t="shared" si="17"/>
        <v>0</v>
      </c>
      <c r="AF159" s="120"/>
      <c r="AG159" s="90">
        <f t="shared" si="19"/>
        <v>0</v>
      </c>
      <c r="AH159" s="120"/>
      <c r="AI159" s="91"/>
      <c r="AJ159" s="120"/>
      <c r="AK159" s="91"/>
      <c r="AL159" s="83"/>
      <c r="AM159" s="90">
        <f t="shared" si="20"/>
        <v>0</v>
      </c>
    </row>
    <row r="160" spans="1:39" s="92" customFormat="1" ht="11.25" customHeight="1" outlineLevel="1">
      <c r="A160" s="79"/>
      <c r="B160" s="80" t="s">
        <v>413</v>
      </c>
      <c r="C160" s="81" t="s">
        <v>414</v>
      </c>
      <c r="D160" s="66"/>
      <c r="E160" s="82" t="s">
        <v>415</v>
      </c>
      <c r="F160" s="45" t="s">
        <v>414</v>
      </c>
      <c r="G160" s="46" t="s">
        <v>413</v>
      </c>
      <c r="H160" s="120"/>
      <c r="I160" s="84">
        <f>VLOOKUP(C160,'[13]AGGREGATO '!$C$5:$ES$287,141,0)</f>
        <v>0</v>
      </c>
      <c r="J160" s="122"/>
      <c r="K160" s="86">
        <f>VLOOKUP(C160,'[13]AGGREGATO '!$C$5:$FA$287,149,0)</f>
        <v>0</v>
      </c>
      <c r="L160" s="122"/>
      <c r="M160" s="86">
        <f>VLOOKUP(C160,'[13]AGGREGATO '!$C$5:$FI$287,157,0)</f>
        <v>0</v>
      </c>
      <c r="N160" s="85"/>
      <c r="O160" s="86">
        <f t="shared" si="18"/>
        <v>0</v>
      </c>
      <c r="P160" s="122"/>
      <c r="Q160" s="84">
        <f>VLOOKUP(C160,'[13]AGGREGATO '!$C$5:$ES$287,143,0)</f>
        <v>0</v>
      </c>
      <c r="R160" s="122"/>
      <c r="S160" s="86">
        <f>VLOOKUP(C160,'[13]AGGREGATO '!$C$5:$EW$287,151,0)</f>
        <v>0</v>
      </c>
      <c r="T160" s="122"/>
      <c r="U160" s="86">
        <v>0</v>
      </c>
      <c r="V160" s="85"/>
      <c r="W160" s="198">
        <f t="shared" si="21"/>
        <v>0</v>
      </c>
      <c r="X160" s="122"/>
      <c r="Y160" s="86">
        <f t="shared" si="22"/>
        <v>0</v>
      </c>
      <c r="Z160" s="122"/>
      <c r="AA160" s="86">
        <f t="shared" si="23"/>
        <v>0</v>
      </c>
      <c r="AB160" s="122"/>
      <c r="AC160" s="86">
        <f t="shared" si="16"/>
        <v>0</v>
      </c>
      <c r="AD160" s="85"/>
      <c r="AE160" s="86">
        <f t="shared" si="17"/>
        <v>0</v>
      </c>
      <c r="AF160" s="120"/>
      <c r="AG160" s="90">
        <f t="shared" si="19"/>
        <v>0</v>
      </c>
      <c r="AH160" s="120"/>
      <c r="AI160" s="91"/>
      <c r="AJ160" s="120"/>
      <c r="AK160" s="91"/>
      <c r="AL160" s="83"/>
      <c r="AM160" s="90">
        <f t="shared" si="20"/>
        <v>0</v>
      </c>
    </row>
    <row r="161" spans="1:39" s="78" customFormat="1" ht="11.25" customHeight="1">
      <c r="A161" s="65"/>
      <c r="B161" s="66" t="s">
        <v>416</v>
      </c>
      <c r="C161" s="67" t="s">
        <v>417</v>
      </c>
      <c r="D161" s="66"/>
      <c r="E161" s="68" t="s">
        <v>418</v>
      </c>
      <c r="F161" s="45" t="s">
        <v>417</v>
      </c>
      <c r="G161" s="46" t="s">
        <v>416</v>
      </c>
      <c r="H161" s="127"/>
      <c r="I161" s="70">
        <f>VLOOKUP(C161,'[13]AGGREGATO '!$C$5:$ES$287,141,0)</f>
        <v>1770</v>
      </c>
      <c r="J161" s="128"/>
      <c r="K161" s="72">
        <f>VLOOKUP(C161,'[13]AGGREGATO '!$C$5:$FA$287,149,0)</f>
        <v>8822</v>
      </c>
      <c r="L161" s="128"/>
      <c r="M161" s="72">
        <f>VLOOKUP(C161,'[13]AGGREGATO '!$C$5:$FI$287,157,0)</f>
        <v>0</v>
      </c>
      <c r="N161" s="71"/>
      <c r="O161" s="72">
        <f t="shared" si="18"/>
        <v>10592</v>
      </c>
      <c r="P161" s="128"/>
      <c r="Q161" s="70">
        <f>VLOOKUP(C161,'[13]AGGREGATO '!$C$5:$ES$287,143,0)</f>
        <v>9265</v>
      </c>
      <c r="R161" s="128"/>
      <c r="S161" s="72">
        <f>VLOOKUP(C161,'[13]AGGREGATO '!$C$5:$EW$287,151,0)</f>
        <v>0</v>
      </c>
      <c r="T161" s="128"/>
      <c r="U161" s="72">
        <v>0</v>
      </c>
      <c r="V161" s="71"/>
      <c r="W161" s="197">
        <f t="shared" si="21"/>
        <v>9265</v>
      </c>
      <c r="X161" s="128"/>
      <c r="Y161" s="72">
        <f t="shared" si="22"/>
        <v>-7495</v>
      </c>
      <c r="Z161" s="128"/>
      <c r="AA161" s="72">
        <f t="shared" si="23"/>
        <v>8822</v>
      </c>
      <c r="AB161" s="128"/>
      <c r="AC161" s="72">
        <f t="shared" si="16"/>
        <v>-16317</v>
      </c>
      <c r="AD161" s="71"/>
      <c r="AE161" s="72">
        <f t="shared" si="17"/>
        <v>1327</v>
      </c>
      <c r="AF161" s="127"/>
      <c r="AG161" s="76">
        <f t="shared" si="19"/>
        <v>-0.80895844576362652</v>
      </c>
      <c r="AH161" s="127"/>
      <c r="AI161" s="77"/>
      <c r="AJ161" s="127"/>
      <c r="AK161" s="77"/>
      <c r="AL161" s="69"/>
      <c r="AM161" s="76">
        <f t="shared" si="20"/>
        <v>0.14322719913653534</v>
      </c>
    </row>
    <row r="162" spans="1:39" s="92" customFormat="1" ht="11.25" customHeight="1" outlineLevel="1">
      <c r="A162" s="79"/>
      <c r="B162" s="80" t="s">
        <v>419</v>
      </c>
      <c r="C162" s="81" t="s">
        <v>420</v>
      </c>
      <c r="D162" s="80"/>
      <c r="E162" s="82" t="s">
        <v>421</v>
      </c>
      <c r="F162" s="45" t="s">
        <v>420</v>
      </c>
      <c r="G162" s="46" t="s">
        <v>419</v>
      </c>
      <c r="H162" s="120"/>
      <c r="I162" s="84">
        <f>VLOOKUP(C162,'[13]AGGREGATO '!$C$5:$ES$287,141,0)</f>
        <v>9</v>
      </c>
      <c r="J162" s="122"/>
      <c r="K162" s="86">
        <f>VLOOKUP(C162,'[13]AGGREGATO '!$C$5:$FA$287,149,0)</f>
        <v>0</v>
      </c>
      <c r="L162" s="122"/>
      <c r="M162" s="86">
        <f>VLOOKUP(C162,'[13]AGGREGATO '!$C$5:$FI$287,157,0)</f>
        <v>0</v>
      </c>
      <c r="N162" s="85"/>
      <c r="O162" s="86">
        <f t="shared" si="18"/>
        <v>9</v>
      </c>
      <c r="P162" s="122"/>
      <c r="Q162" s="84">
        <f>VLOOKUP(C162,'[13]AGGREGATO '!$C$5:$ES$287,143,0)</f>
        <v>44</v>
      </c>
      <c r="R162" s="122"/>
      <c r="S162" s="86">
        <f>VLOOKUP(C162,'[13]AGGREGATO '!$C$5:$EW$287,151,0)</f>
        <v>0</v>
      </c>
      <c r="T162" s="122"/>
      <c r="U162" s="86">
        <v>0</v>
      </c>
      <c r="V162" s="85"/>
      <c r="W162" s="198">
        <f t="shared" si="21"/>
        <v>44</v>
      </c>
      <c r="X162" s="122"/>
      <c r="Y162" s="86">
        <f t="shared" si="22"/>
        <v>-35</v>
      </c>
      <c r="Z162" s="122"/>
      <c r="AA162" s="86">
        <f t="shared" si="23"/>
        <v>0</v>
      </c>
      <c r="AB162" s="122"/>
      <c r="AC162" s="86">
        <f t="shared" si="16"/>
        <v>-35</v>
      </c>
      <c r="AD162" s="85"/>
      <c r="AE162" s="86">
        <f t="shared" si="17"/>
        <v>-35</v>
      </c>
      <c r="AF162" s="120"/>
      <c r="AG162" s="90">
        <f t="shared" si="19"/>
        <v>-0.79545454545454541</v>
      </c>
      <c r="AH162" s="120"/>
      <c r="AI162" s="91"/>
      <c r="AJ162" s="120"/>
      <c r="AK162" s="91"/>
      <c r="AL162" s="83"/>
      <c r="AM162" s="90">
        <f t="shared" si="20"/>
        <v>-0.79545454545454541</v>
      </c>
    </row>
    <row r="163" spans="1:39" s="92" customFormat="1" ht="11.25" customHeight="1" outlineLevel="1">
      <c r="A163" s="79"/>
      <c r="B163" s="80" t="s">
        <v>422</v>
      </c>
      <c r="C163" s="81" t="s">
        <v>423</v>
      </c>
      <c r="D163" s="80"/>
      <c r="E163" s="82" t="s">
        <v>424</v>
      </c>
      <c r="F163" s="45" t="s">
        <v>423</v>
      </c>
      <c r="G163" s="46" t="s">
        <v>422</v>
      </c>
      <c r="H163" s="120"/>
      <c r="I163" s="84">
        <f>VLOOKUP(C163,'[13]AGGREGATO '!$C$5:$ES$287,141,0)</f>
        <v>3</v>
      </c>
      <c r="J163" s="122"/>
      <c r="K163" s="86">
        <f>VLOOKUP(C163,'[13]AGGREGATO '!$C$5:$FA$287,149,0)</f>
        <v>0</v>
      </c>
      <c r="L163" s="122"/>
      <c r="M163" s="86">
        <f>VLOOKUP(C163,'[13]AGGREGATO '!$C$5:$FI$287,157,0)</f>
        <v>0</v>
      </c>
      <c r="N163" s="85"/>
      <c r="O163" s="86">
        <f t="shared" si="18"/>
        <v>3</v>
      </c>
      <c r="P163" s="122"/>
      <c r="Q163" s="84">
        <f>VLOOKUP(C163,'[13]AGGREGATO '!$C$5:$ES$287,143,0)</f>
        <v>6351</v>
      </c>
      <c r="R163" s="122"/>
      <c r="S163" s="86">
        <f>VLOOKUP(C163,'[13]AGGREGATO '!$C$5:$EW$287,151,0)</f>
        <v>0</v>
      </c>
      <c r="T163" s="122"/>
      <c r="U163" s="86">
        <v>0</v>
      </c>
      <c r="V163" s="85"/>
      <c r="W163" s="198">
        <f t="shared" si="21"/>
        <v>6351</v>
      </c>
      <c r="X163" s="122"/>
      <c r="Y163" s="86">
        <f t="shared" si="22"/>
        <v>-6348</v>
      </c>
      <c r="Z163" s="122"/>
      <c r="AA163" s="86">
        <f t="shared" si="23"/>
        <v>0</v>
      </c>
      <c r="AB163" s="122"/>
      <c r="AC163" s="86">
        <f t="shared" si="16"/>
        <v>-6348</v>
      </c>
      <c r="AD163" s="85"/>
      <c r="AE163" s="86">
        <f t="shared" si="17"/>
        <v>-6348</v>
      </c>
      <c r="AF163" s="120"/>
      <c r="AG163" s="90">
        <f t="shared" si="19"/>
        <v>-0.99952763344355222</v>
      </c>
      <c r="AH163" s="120"/>
      <c r="AI163" s="91"/>
      <c r="AJ163" s="120"/>
      <c r="AK163" s="91"/>
      <c r="AL163" s="83"/>
      <c r="AM163" s="90">
        <f t="shared" si="20"/>
        <v>-0.99952763344355222</v>
      </c>
    </row>
    <row r="164" spans="1:39" s="92" customFormat="1" ht="11.25" customHeight="1">
      <c r="A164" s="79"/>
      <c r="B164" s="80"/>
      <c r="C164" s="81" t="s">
        <v>425</v>
      </c>
      <c r="D164" s="80"/>
      <c r="E164" s="82" t="s">
        <v>426</v>
      </c>
      <c r="F164" s="45" t="s">
        <v>425</v>
      </c>
      <c r="G164" s="46" t="s">
        <v>355</v>
      </c>
      <c r="H164" s="120"/>
      <c r="I164" s="84">
        <f>VLOOKUP(C164,'[13]AGGREGATO '!$C$5:$ES$287,141,0)</f>
        <v>0</v>
      </c>
      <c r="J164" s="122"/>
      <c r="K164" s="86">
        <f>VLOOKUP(C164,'[13]AGGREGATO '!$C$5:$FA$287,149,0)</f>
        <v>8822</v>
      </c>
      <c r="L164" s="122"/>
      <c r="M164" s="86">
        <f>VLOOKUP(C164,'[13]AGGREGATO '!$C$5:$FI$287,157,0)</f>
        <v>0</v>
      </c>
      <c r="N164" s="85"/>
      <c r="O164" s="86">
        <f t="shared" si="18"/>
        <v>8822</v>
      </c>
      <c r="P164" s="122"/>
      <c r="Q164" s="84">
        <f>VLOOKUP(C164,'[13]AGGREGATO '!$C$5:$ES$287,143,0)</f>
        <v>0</v>
      </c>
      <c r="R164" s="122"/>
      <c r="S164" s="86">
        <f>VLOOKUP(C164,'[13]AGGREGATO '!$C$5:$EW$287,151,0)</f>
        <v>0</v>
      </c>
      <c r="T164" s="122"/>
      <c r="U164" s="86">
        <v>0</v>
      </c>
      <c r="V164" s="85"/>
      <c r="W164" s="198">
        <f t="shared" si="21"/>
        <v>0</v>
      </c>
      <c r="X164" s="122"/>
      <c r="Y164" s="86">
        <f t="shared" si="22"/>
        <v>0</v>
      </c>
      <c r="Z164" s="122"/>
      <c r="AA164" s="86">
        <f t="shared" si="23"/>
        <v>8822</v>
      </c>
      <c r="AB164" s="122"/>
      <c r="AC164" s="86">
        <f t="shared" si="16"/>
        <v>-8822</v>
      </c>
      <c r="AD164" s="85"/>
      <c r="AE164" s="86">
        <f t="shared" si="17"/>
        <v>8822</v>
      </c>
      <c r="AF164" s="120"/>
      <c r="AG164" s="90">
        <v>0</v>
      </c>
      <c r="AH164" s="120"/>
      <c r="AI164" s="91"/>
      <c r="AJ164" s="120"/>
      <c r="AK164" s="91"/>
      <c r="AL164" s="83"/>
      <c r="AM164" s="90">
        <v>0</v>
      </c>
    </row>
    <row r="165" spans="1:39" s="92" customFormat="1" ht="11.25" customHeight="1">
      <c r="A165" s="79"/>
      <c r="B165" s="80" t="s">
        <v>427</v>
      </c>
      <c r="C165" s="95" t="s">
        <v>428</v>
      </c>
      <c r="D165" s="80"/>
      <c r="E165" s="103" t="s">
        <v>429</v>
      </c>
      <c r="F165" s="45" t="s">
        <v>428</v>
      </c>
      <c r="G165" s="46" t="s">
        <v>427</v>
      </c>
      <c r="H165" s="120"/>
      <c r="I165" s="97">
        <f>VLOOKUP(C165,'[13]AGGREGATO '!$C$5:$ES$287,141,0)</f>
        <v>1758</v>
      </c>
      <c r="J165" s="122"/>
      <c r="K165" s="97">
        <f>VLOOKUP(C165,'[13]AGGREGATO '!$C$5:$FA$287,149,0)</f>
        <v>0</v>
      </c>
      <c r="L165" s="122"/>
      <c r="M165" s="97">
        <f>VLOOKUP(C165,'[13]AGGREGATO '!$C$5:$FI$287,157,0)</f>
        <v>0</v>
      </c>
      <c r="N165" s="85"/>
      <c r="O165" s="97">
        <f t="shared" si="18"/>
        <v>1758</v>
      </c>
      <c r="P165" s="122"/>
      <c r="Q165" s="97">
        <f>VLOOKUP(C165,'[13]AGGREGATO '!$C$5:$ES$287,143,0)</f>
        <v>2870</v>
      </c>
      <c r="R165" s="122"/>
      <c r="S165" s="97">
        <f>VLOOKUP(C165,'[13]AGGREGATO '!$C$5:$EW$287,151,0)</f>
        <v>0</v>
      </c>
      <c r="T165" s="122"/>
      <c r="U165" s="97">
        <v>0</v>
      </c>
      <c r="V165" s="85"/>
      <c r="W165" s="199">
        <f t="shared" si="21"/>
        <v>2870</v>
      </c>
      <c r="X165" s="122"/>
      <c r="Y165" s="97">
        <f t="shared" si="22"/>
        <v>-1112</v>
      </c>
      <c r="Z165" s="122"/>
      <c r="AA165" s="97">
        <f t="shared" si="23"/>
        <v>0</v>
      </c>
      <c r="AB165" s="122"/>
      <c r="AC165" s="86">
        <f t="shared" si="16"/>
        <v>-1112</v>
      </c>
      <c r="AD165" s="85"/>
      <c r="AE165" s="97">
        <f t="shared" si="17"/>
        <v>-1112</v>
      </c>
      <c r="AF165" s="120"/>
      <c r="AG165" s="99">
        <f t="shared" si="19"/>
        <v>-0.38745644599303136</v>
      </c>
      <c r="AH165" s="120"/>
      <c r="AI165" s="91"/>
      <c r="AJ165" s="120"/>
      <c r="AK165" s="91"/>
      <c r="AL165" s="83"/>
      <c r="AM165" s="99">
        <f t="shared" si="20"/>
        <v>-0.38745644599303136</v>
      </c>
    </row>
    <row r="166" spans="1:39" s="56" customFormat="1" ht="11.25" customHeight="1">
      <c r="A166" s="129"/>
      <c r="B166" s="43" t="s">
        <v>430</v>
      </c>
      <c r="C166" s="107" t="s">
        <v>431</v>
      </c>
      <c r="D166" s="43"/>
      <c r="E166" s="44" t="s">
        <v>432</v>
      </c>
      <c r="F166" s="45" t="s">
        <v>431</v>
      </c>
      <c r="G166" s="46" t="s">
        <v>430</v>
      </c>
      <c r="H166" s="130"/>
      <c r="I166" s="108">
        <f>VLOOKUP(C166,'[13]AGGREGATO '!$C$5:$ES$287,141,0)</f>
        <v>23</v>
      </c>
      <c r="J166" s="131"/>
      <c r="K166" s="61">
        <f>VLOOKUP(C166,'[13]AGGREGATO '!$C$5:$FA$287,149,0)</f>
        <v>0</v>
      </c>
      <c r="L166" s="131"/>
      <c r="M166" s="61">
        <f>VLOOKUP(C166,'[13]AGGREGATO '!$C$5:$FI$287,157,0)</f>
        <v>0</v>
      </c>
      <c r="N166" s="49"/>
      <c r="O166" s="61">
        <f t="shared" si="18"/>
        <v>23</v>
      </c>
      <c r="P166" s="131"/>
      <c r="Q166" s="108">
        <f>VLOOKUP(C166,'[13]AGGREGATO '!$C$5:$ES$287,143,0)</f>
        <v>81</v>
      </c>
      <c r="R166" s="131"/>
      <c r="S166" s="61">
        <f>VLOOKUP(C166,'[13]AGGREGATO '!$C$5:$EW$287,151,0)</f>
        <v>0</v>
      </c>
      <c r="T166" s="131"/>
      <c r="U166" s="61">
        <v>0</v>
      </c>
      <c r="V166" s="49"/>
      <c r="W166" s="196">
        <f t="shared" si="21"/>
        <v>81</v>
      </c>
      <c r="X166" s="131"/>
      <c r="Y166" s="61">
        <f t="shared" si="22"/>
        <v>-58</v>
      </c>
      <c r="Z166" s="131"/>
      <c r="AA166" s="61">
        <f t="shared" si="23"/>
        <v>0</v>
      </c>
      <c r="AB166" s="131"/>
      <c r="AC166" s="61">
        <f t="shared" si="16"/>
        <v>-58</v>
      </c>
      <c r="AD166" s="49"/>
      <c r="AE166" s="61">
        <f>+O166-W166</f>
        <v>-58</v>
      </c>
      <c r="AF166" s="130"/>
      <c r="AG166" s="109">
        <f t="shared" si="19"/>
        <v>-0.71604938271604934</v>
      </c>
      <c r="AH166" s="130"/>
      <c r="AI166" s="64"/>
      <c r="AJ166" s="130"/>
      <c r="AK166" s="64"/>
      <c r="AL166" s="47"/>
      <c r="AM166" s="109">
        <f t="shared" si="20"/>
        <v>-0.71604938271604934</v>
      </c>
    </row>
    <row r="167" spans="1:39" s="78" customFormat="1" ht="11.25" customHeight="1" outlineLevel="1">
      <c r="A167" s="65"/>
      <c r="B167" s="66" t="s">
        <v>433</v>
      </c>
      <c r="C167" s="67" t="s">
        <v>434</v>
      </c>
      <c r="D167" s="66"/>
      <c r="E167" s="68" t="s">
        <v>435</v>
      </c>
      <c r="F167" s="45" t="s">
        <v>434</v>
      </c>
      <c r="G167" s="46" t="s">
        <v>433</v>
      </c>
      <c r="H167" s="127"/>
      <c r="I167" s="70">
        <f>VLOOKUP(C167,'[13]AGGREGATO '!$C$5:$ES$287,141,0)</f>
        <v>0</v>
      </c>
      <c r="J167" s="128"/>
      <c r="K167" s="72">
        <f>VLOOKUP(C167,'[13]AGGREGATO '!$C$5:$FA$287,149,0)</f>
        <v>0</v>
      </c>
      <c r="L167" s="128"/>
      <c r="M167" s="72">
        <f>VLOOKUP(C167,'[13]AGGREGATO '!$C$5:$FI$287,157,0)</f>
        <v>0</v>
      </c>
      <c r="N167" s="71"/>
      <c r="O167" s="72">
        <f t="shared" si="18"/>
        <v>0</v>
      </c>
      <c r="P167" s="128"/>
      <c r="Q167" s="70">
        <f>VLOOKUP(C167,'[13]AGGREGATO '!$C$5:$ES$287,143,0)</f>
        <v>0</v>
      </c>
      <c r="R167" s="128"/>
      <c r="S167" s="72">
        <f>VLOOKUP(C167,'[13]AGGREGATO '!$C$5:$EW$287,151,0)</f>
        <v>0</v>
      </c>
      <c r="T167" s="128"/>
      <c r="U167" s="72">
        <v>0</v>
      </c>
      <c r="V167" s="71"/>
      <c r="W167" s="197">
        <f t="shared" si="21"/>
        <v>0</v>
      </c>
      <c r="X167" s="128"/>
      <c r="Y167" s="72">
        <f t="shared" si="22"/>
        <v>0</v>
      </c>
      <c r="Z167" s="128"/>
      <c r="AA167" s="72">
        <f t="shared" si="23"/>
        <v>0</v>
      </c>
      <c r="AB167" s="128"/>
      <c r="AC167" s="72">
        <f t="shared" si="16"/>
        <v>0</v>
      </c>
      <c r="AD167" s="71"/>
      <c r="AE167" s="72">
        <f t="shared" si="17"/>
        <v>0</v>
      </c>
      <c r="AF167" s="127"/>
      <c r="AG167" s="76">
        <f t="shared" si="19"/>
        <v>0</v>
      </c>
      <c r="AH167" s="127"/>
      <c r="AI167" s="77"/>
      <c r="AJ167" s="127"/>
      <c r="AK167" s="77"/>
      <c r="AL167" s="69"/>
      <c r="AM167" s="76">
        <f t="shared" si="20"/>
        <v>0</v>
      </c>
    </row>
    <row r="168" spans="1:39" s="92" customFormat="1" ht="11.25" customHeight="1" outlineLevel="1">
      <c r="A168" s="79"/>
      <c r="B168" s="80" t="s">
        <v>436</v>
      </c>
      <c r="C168" s="81" t="s">
        <v>437</v>
      </c>
      <c r="D168" s="80"/>
      <c r="E168" s="82" t="s">
        <v>438</v>
      </c>
      <c r="F168" s="45" t="s">
        <v>437</v>
      </c>
      <c r="G168" s="46" t="s">
        <v>436</v>
      </c>
      <c r="H168" s="120"/>
      <c r="I168" s="84">
        <f>VLOOKUP(C168,'[13]AGGREGATO '!$C$5:$ES$287,141,0)</f>
        <v>0</v>
      </c>
      <c r="J168" s="122"/>
      <c r="K168" s="86">
        <f>VLOOKUP(C168,'[13]AGGREGATO '!$C$5:$FA$287,149,0)</f>
        <v>0</v>
      </c>
      <c r="L168" s="122"/>
      <c r="M168" s="86">
        <f>VLOOKUP(C168,'[13]AGGREGATO '!$C$5:$FI$287,157,0)</f>
        <v>0</v>
      </c>
      <c r="N168" s="85"/>
      <c r="O168" s="86">
        <f t="shared" si="18"/>
        <v>0</v>
      </c>
      <c r="P168" s="122"/>
      <c r="Q168" s="84">
        <f>VLOOKUP(C168,'[13]AGGREGATO '!$C$5:$ES$287,143,0)</f>
        <v>0</v>
      </c>
      <c r="R168" s="122"/>
      <c r="S168" s="86">
        <f>VLOOKUP(C168,'[13]AGGREGATO '!$C$5:$EW$287,151,0)</f>
        <v>0</v>
      </c>
      <c r="T168" s="122"/>
      <c r="U168" s="86">
        <v>0</v>
      </c>
      <c r="V168" s="85"/>
      <c r="W168" s="198">
        <f t="shared" si="21"/>
        <v>0</v>
      </c>
      <c r="X168" s="122"/>
      <c r="Y168" s="86">
        <f t="shared" si="22"/>
        <v>0</v>
      </c>
      <c r="Z168" s="122"/>
      <c r="AA168" s="86">
        <f t="shared" si="23"/>
        <v>0</v>
      </c>
      <c r="AB168" s="122"/>
      <c r="AC168" s="86">
        <f t="shared" si="16"/>
        <v>0</v>
      </c>
      <c r="AD168" s="85"/>
      <c r="AE168" s="86">
        <f t="shared" si="17"/>
        <v>0</v>
      </c>
      <c r="AF168" s="120"/>
      <c r="AG168" s="90">
        <f t="shared" si="19"/>
        <v>0</v>
      </c>
      <c r="AH168" s="120"/>
      <c r="AI168" s="91"/>
      <c r="AJ168" s="120"/>
      <c r="AK168" s="91"/>
      <c r="AL168" s="83"/>
      <c r="AM168" s="90">
        <f t="shared" si="20"/>
        <v>0</v>
      </c>
    </row>
    <row r="169" spans="1:39" s="92" customFormat="1" ht="11.25" customHeight="1" outlineLevel="1">
      <c r="A169" s="79" t="s">
        <v>322</v>
      </c>
      <c r="B169" s="80" t="s">
        <v>439</v>
      </c>
      <c r="C169" s="81" t="s">
        <v>440</v>
      </c>
      <c r="D169" s="80"/>
      <c r="E169" s="82" t="s">
        <v>441</v>
      </c>
      <c r="F169" s="45" t="s">
        <v>440</v>
      </c>
      <c r="G169" s="46" t="s">
        <v>439</v>
      </c>
      <c r="H169" s="120"/>
      <c r="I169" s="84">
        <f>VLOOKUP(C169,'[13]AGGREGATO '!$C$5:$ES$287,141,0)</f>
        <v>0</v>
      </c>
      <c r="J169" s="122"/>
      <c r="K169" s="86">
        <f>VLOOKUP(C169,'[13]AGGREGATO '!$C$5:$FA$287,149,0)</f>
        <v>0</v>
      </c>
      <c r="L169" s="122"/>
      <c r="M169" s="86">
        <f>VLOOKUP(C169,'[13]AGGREGATO '!$C$5:$FI$287,157,0)</f>
        <v>0</v>
      </c>
      <c r="N169" s="85"/>
      <c r="O169" s="86">
        <f t="shared" si="18"/>
        <v>0</v>
      </c>
      <c r="P169" s="122"/>
      <c r="Q169" s="84">
        <f>VLOOKUP(C169,'[13]AGGREGATO '!$C$5:$ES$287,143,0)</f>
        <v>0</v>
      </c>
      <c r="R169" s="122"/>
      <c r="S169" s="86">
        <f>VLOOKUP(C169,'[13]AGGREGATO '!$C$5:$EW$287,151,0)</f>
        <v>0</v>
      </c>
      <c r="T169" s="122"/>
      <c r="U169" s="86">
        <v>0</v>
      </c>
      <c r="V169" s="85"/>
      <c r="W169" s="198">
        <f t="shared" si="21"/>
        <v>0</v>
      </c>
      <c r="X169" s="122"/>
      <c r="Y169" s="86">
        <f t="shared" si="22"/>
        <v>0</v>
      </c>
      <c r="Z169" s="122"/>
      <c r="AA169" s="86">
        <f t="shared" si="23"/>
        <v>0</v>
      </c>
      <c r="AB169" s="122"/>
      <c r="AC169" s="86">
        <f t="shared" si="16"/>
        <v>0</v>
      </c>
      <c r="AD169" s="85"/>
      <c r="AE169" s="86">
        <f t="shared" si="17"/>
        <v>0</v>
      </c>
      <c r="AF169" s="120"/>
      <c r="AG169" s="90">
        <v>0</v>
      </c>
      <c r="AH169" s="120"/>
      <c r="AI169" s="91"/>
      <c r="AJ169" s="120"/>
      <c r="AK169" s="91"/>
      <c r="AL169" s="83"/>
      <c r="AM169" s="90">
        <f t="shared" si="20"/>
        <v>0</v>
      </c>
    </row>
    <row r="170" spans="1:39" s="78" customFormat="1" ht="11.25" customHeight="1" outlineLevel="1">
      <c r="A170" s="65"/>
      <c r="B170" s="66" t="s">
        <v>442</v>
      </c>
      <c r="C170" s="67" t="s">
        <v>443</v>
      </c>
      <c r="D170" s="66"/>
      <c r="E170" s="68" t="s">
        <v>444</v>
      </c>
      <c r="F170" s="45" t="s">
        <v>443</v>
      </c>
      <c r="G170" s="46" t="s">
        <v>442</v>
      </c>
      <c r="H170" s="127"/>
      <c r="I170" s="70">
        <f>VLOOKUP(C170,'[13]AGGREGATO '!$C$5:$ES$287,141,0)</f>
        <v>23</v>
      </c>
      <c r="J170" s="128"/>
      <c r="K170" s="72">
        <f>VLOOKUP(C170,'[13]AGGREGATO '!$C$5:$FA$287,149,0)</f>
        <v>0</v>
      </c>
      <c r="L170" s="128"/>
      <c r="M170" s="72">
        <f>VLOOKUP(C170,'[13]AGGREGATO '!$C$5:$FI$287,157,0)</f>
        <v>0</v>
      </c>
      <c r="N170" s="71"/>
      <c r="O170" s="72">
        <f t="shared" si="18"/>
        <v>23</v>
      </c>
      <c r="P170" s="128"/>
      <c r="Q170" s="70">
        <f>VLOOKUP(C170,'[13]AGGREGATO '!$C$5:$ES$287,143,0)</f>
        <v>81</v>
      </c>
      <c r="R170" s="128"/>
      <c r="S170" s="72">
        <f>VLOOKUP(C170,'[13]AGGREGATO '!$C$5:$EW$287,151,0)</f>
        <v>0</v>
      </c>
      <c r="T170" s="128"/>
      <c r="U170" s="72">
        <v>0</v>
      </c>
      <c r="V170" s="71"/>
      <c r="W170" s="197">
        <f t="shared" si="21"/>
        <v>81</v>
      </c>
      <c r="X170" s="128"/>
      <c r="Y170" s="72">
        <f t="shared" si="22"/>
        <v>-58</v>
      </c>
      <c r="Z170" s="128"/>
      <c r="AA170" s="72">
        <f t="shared" si="23"/>
        <v>0</v>
      </c>
      <c r="AB170" s="128"/>
      <c r="AC170" s="72">
        <f t="shared" si="16"/>
        <v>-58</v>
      </c>
      <c r="AD170" s="71"/>
      <c r="AE170" s="72">
        <f t="shared" si="17"/>
        <v>-58</v>
      </c>
      <c r="AF170" s="127"/>
      <c r="AG170" s="76">
        <f t="shared" si="19"/>
        <v>-0.71604938271604934</v>
      </c>
      <c r="AH170" s="127"/>
      <c r="AI170" s="77"/>
      <c r="AJ170" s="127"/>
      <c r="AK170" s="77"/>
      <c r="AL170" s="69"/>
      <c r="AM170" s="76">
        <f t="shared" si="20"/>
        <v>-0.71604938271604934</v>
      </c>
    </row>
    <row r="171" spans="1:39" s="92" customFormat="1" ht="11.25" customHeight="1" outlineLevel="1" collapsed="1">
      <c r="A171" s="79"/>
      <c r="B171" s="80" t="s">
        <v>445</v>
      </c>
      <c r="C171" s="81" t="s">
        <v>446</v>
      </c>
      <c r="D171" s="80"/>
      <c r="E171" s="82" t="s">
        <v>447</v>
      </c>
      <c r="F171" s="45" t="s">
        <v>446</v>
      </c>
      <c r="G171" s="46" t="s">
        <v>445</v>
      </c>
      <c r="H171" s="120"/>
      <c r="I171" s="84">
        <f>VLOOKUP(C171,'[13]AGGREGATO '!$C$5:$ES$287,141,0)</f>
        <v>23</v>
      </c>
      <c r="J171" s="122"/>
      <c r="K171" s="86">
        <f>VLOOKUP(C171,'[13]AGGREGATO '!$C$5:$FA$287,149,0)</f>
        <v>0</v>
      </c>
      <c r="L171" s="122"/>
      <c r="M171" s="86">
        <f>VLOOKUP(C171,'[13]AGGREGATO '!$C$5:$FI$287,157,0)</f>
        <v>0</v>
      </c>
      <c r="N171" s="85"/>
      <c r="O171" s="86">
        <f t="shared" si="18"/>
        <v>23</v>
      </c>
      <c r="P171" s="122"/>
      <c r="Q171" s="84">
        <f>VLOOKUP(C171,'[13]AGGREGATO '!$C$5:$ES$287,143,0)</f>
        <v>81</v>
      </c>
      <c r="R171" s="122"/>
      <c r="S171" s="86">
        <f>VLOOKUP(C171,'[13]AGGREGATO '!$C$5:$EW$287,151,0)</f>
        <v>0</v>
      </c>
      <c r="T171" s="122"/>
      <c r="U171" s="86">
        <v>0</v>
      </c>
      <c r="V171" s="85"/>
      <c r="W171" s="198">
        <f t="shared" si="21"/>
        <v>81</v>
      </c>
      <c r="X171" s="122"/>
      <c r="Y171" s="86">
        <f t="shared" si="22"/>
        <v>-58</v>
      </c>
      <c r="Z171" s="122"/>
      <c r="AA171" s="86">
        <f t="shared" si="23"/>
        <v>0</v>
      </c>
      <c r="AB171" s="122"/>
      <c r="AC171" s="86">
        <f t="shared" si="16"/>
        <v>-58</v>
      </c>
      <c r="AD171" s="85"/>
      <c r="AE171" s="86">
        <f t="shared" si="17"/>
        <v>-58</v>
      </c>
      <c r="AF171" s="120"/>
      <c r="AG171" s="90">
        <f t="shared" si="19"/>
        <v>-0.71604938271604934</v>
      </c>
      <c r="AH171" s="120"/>
      <c r="AI171" s="91"/>
      <c r="AJ171" s="120"/>
      <c r="AK171" s="91"/>
      <c r="AL171" s="83"/>
      <c r="AM171" s="90">
        <f t="shared" si="20"/>
        <v>-0.71604938271604934</v>
      </c>
    </row>
    <row r="172" spans="1:39" s="92" customFormat="1" ht="11.25" customHeight="1" outlineLevel="1">
      <c r="A172" s="79" t="s">
        <v>322</v>
      </c>
      <c r="B172" s="80" t="s">
        <v>448</v>
      </c>
      <c r="C172" s="81" t="s">
        <v>449</v>
      </c>
      <c r="D172" s="80"/>
      <c r="E172" s="82" t="s">
        <v>450</v>
      </c>
      <c r="F172" s="45" t="s">
        <v>449</v>
      </c>
      <c r="G172" s="46" t="s">
        <v>448</v>
      </c>
      <c r="H172" s="120"/>
      <c r="I172" s="84">
        <f>VLOOKUP(C172,'[13]AGGREGATO '!$C$5:$ES$287,141,0)</f>
        <v>0</v>
      </c>
      <c r="J172" s="122"/>
      <c r="K172" s="86">
        <f>VLOOKUP(C172,'[13]AGGREGATO '!$C$5:$FA$287,149,0)</f>
        <v>0</v>
      </c>
      <c r="L172" s="122"/>
      <c r="M172" s="86">
        <f>VLOOKUP(C172,'[13]AGGREGATO '!$C$5:$FI$287,157,0)</f>
        <v>0</v>
      </c>
      <c r="N172" s="85"/>
      <c r="O172" s="86">
        <f t="shared" si="18"/>
        <v>0</v>
      </c>
      <c r="P172" s="122"/>
      <c r="Q172" s="84">
        <f>VLOOKUP(C172,'[13]AGGREGATO '!$C$5:$ES$287,143,0)</f>
        <v>0</v>
      </c>
      <c r="R172" s="122"/>
      <c r="S172" s="86">
        <f>VLOOKUP(C172,'[13]AGGREGATO '!$C$5:$EW$287,151,0)</f>
        <v>0</v>
      </c>
      <c r="T172" s="122"/>
      <c r="U172" s="86">
        <v>0</v>
      </c>
      <c r="V172" s="85"/>
      <c r="W172" s="198">
        <f t="shared" si="21"/>
        <v>0</v>
      </c>
      <c r="X172" s="122"/>
      <c r="Y172" s="86">
        <f t="shared" si="22"/>
        <v>0</v>
      </c>
      <c r="Z172" s="122"/>
      <c r="AA172" s="86">
        <f t="shared" si="23"/>
        <v>0</v>
      </c>
      <c r="AB172" s="122"/>
      <c r="AC172" s="86">
        <f t="shared" si="16"/>
        <v>0</v>
      </c>
      <c r="AD172" s="85"/>
      <c r="AE172" s="86">
        <f t="shared" si="17"/>
        <v>0</v>
      </c>
      <c r="AF172" s="120"/>
      <c r="AG172" s="90">
        <f t="shared" si="19"/>
        <v>0</v>
      </c>
      <c r="AH172" s="120"/>
      <c r="AI172" s="91"/>
      <c r="AJ172" s="120"/>
      <c r="AK172" s="91"/>
      <c r="AL172" s="83"/>
      <c r="AM172" s="90">
        <f t="shared" si="20"/>
        <v>0</v>
      </c>
    </row>
    <row r="173" spans="1:39" s="56" customFormat="1" ht="11.25" customHeight="1" outlineLevel="1">
      <c r="A173" s="132"/>
      <c r="B173" s="133">
        <v>0</v>
      </c>
      <c r="C173" s="134"/>
      <c r="D173" s="43"/>
      <c r="E173" s="135" t="s">
        <v>451</v>
      </c>
      <c r="F173" s="45">
        <v>0</v>
      </c>
      <c r="G173" s="46">
        <v>0</v>
      </c>
      <c r="H173" s="130"/>
      <c r="I173" s="136">
        <f>+I4+I83+I166</f>
        <v>349322</v>
      </c>
      <c r="J173" s="131"/>
      <c r="K173" s="136">
        <f>+K4+K83+K166</f>
        <v>528898</v>
      </c>
      <c r="L173" s="131"/>
      <c r="M173" s="136">
        <f>+M4+M83+M166</f>
        <v>-189639</v>
      </c>
      <c r="N173" s="131"/>
      <c r="O173" s="136">
        <f t="shared" si="18"/>
        <v>688581</v>
      </c>
      <c r="P173" s="131"/>
      <c r="Q173" s="136">
        <f>+Q4+Q83+Q166</f>
        <v>264142</v>
      </c>
      <c r="R173" s="131"/>
      <c r="S173" s="136">
        <f>+S4+S83+S166</f>
        <v>370780</v>
      </c>
      <c r="T173" s="131"/>
      <c r="U173" s="136">
        <v>-82231</v>
      </c>
      <c r="V173" s="131"/>
      <c r="W173" s="202">
        <f>+W4+W83+W166</f>
        <v>552691</v>
      </c>
      <c r="X173" s="131"/>
      <c r="Y173" s="136">
        <f>+Y4+Y83+Y166</f>
        <v>85180</v>
      </c>
      <c r="Z173" s="131"/>
      <c r="AA173" s="136">
        <f>+AA4+AA83+AA166</f>
        <v>158118</v>
      </c>
      <c r="AB173" s="131"/>
      <c r="AC173" s="139"/>
      <c r="AD173" s="131"/>
      <c r="AE173" s="136">
        <f t="shared" si="17"/>
        <v>135890</v>
      </c>
      <c r="AF173" s="130"/>
      <c r="AG173" s="140">
        <f t="shared" si="19"/>
        <v>0.32247806104292387</v>
      </c>
      <c r="AH173" s="130"/>
      <c r="AI173" s="141"/>
      <c r="AJ173" s="130"/>
      <c r="AK173" s="141"/>
      <c r="AL173" s="47"/>
      <c r="AM173" s="140">
        <f t="shared" si="20"/>
        <v>0.2458697536236342</v>
      </c>
    </row>
    <row r="174" spans="1:39" s="56" customFormat="1" ht="14.25" customHeight="1">
      <c r="A174" s="129"/>
      <c r="B174" s="43" t="s">
        <v>452</v>
      </c>
      <c r="C174" s="107" t="s">
        <v>453</v>
      </c>
      <c r="D174" s="43"/>
      <c r="E174" s="44" t="s">
        <v>454</v>
      </c>
      <c r="F174" s="45" t="s">
        <v>453</v>
      </c>
      <c r="G174" s="46" t="s">
        <v>452</v>
      </c>
      <c r="H174" s="130"/>
      <c r="I174" s="108">
        <f>VLOOKUP(C174,'[13]AGGREGATO '!$C$5:$ES$287,141,0)</f>
        <v>495</v>
      </c>
      <c r="J174" s="131"/>
      <c r="K174" s="61">
        <f>VLOOKUP(C174,'[13]AGGREGATO '!$C$5:$FA$287,149,0)</f>
        <v>0</v>
      </c>
      <c r="L174" s="131"/>
      <c r="M174" s="61">
        <f>VLOOKUP(C174,'[13]AGGREGATO '!$C$5:$FI$287,157,0)</f>
        <v>0</v>
      </c>
      <c r="N174" s="49"/>
      <c r="O174" s="61">
        <f t="shared" si="18"/>
        <v>495</v>
      </c>
      <c r="P174" s="131"/>
      <c r="Q174" s="108">
        <f>VLOOKUP(C174,'[13]AGGREGATO '!$C$5:$ES$287,143,0)</f>
        <v>495</v>
      </c>
      <c r="R174" s="131"/>
      <c r="S174" s="61">
        <f>VLOOKUP(C174,'[13]AGGREGATO '!$C$5:$EW$287,151,0)</f>
        <v>0</v>
      </c>
      <c r="T174" s="131"/>
      <c r="U174" s="61">
        <v>0</v>
      </c>
      <c r="V174" s="49"/>
      <c r="W174" s="196">
        <f t="shared" ref="W174:W178" si="24">+Q174+S174+U174</f>
        <v>495</v>
      </c>
      <c r="X174" s="131"/>
      <c r="Y174" s="61">
        <f>+I174-Q174</f>
        <v>0</v>
      </c>
      <c r="Z174" s="131"/>
      <c r="AA174" s="61">
        <f>+K174-S174</f>
        <v>0</v>
      </c>
      <c r="AB174" s="131"/>
      <c r="AC174" s="61">
        <f>Y174-AA174</f>
        <v>0</v>
      </c>
      <c r="AD174" s="49"/>
      <c r="AE174" s="61">
        <f t="shared" si="17"/>
        <v>0</v>
      </c>
      <c r="AF174" s="130"/>
      <c r="AG174" s="109">
        <f t="shared" si="19"/>
        <v>0</v>
      </c>
      <c r="AH174" s="130"/>
      <c r="AI174" s="64"/>
      <c r="AJ174" s="130"/>
      <c r="AK174" s="64"/>
      <c r="AL174" s="47"/>
      <c r="AM174" s="109">
        <f t="shared" si="20"/>
        <v>0</v>
      </c>
    </row>
    <row r="175" spans="1:39" s="143" customFormat="1" ht="14.25" customHeight="1" outlineLevel="1">
      <c r="A175" s="142"/>
      <c r="B175" s="66" t="s">
        <v>455</v>
      </c>
      <c r="C175" s="67" t="s">
        <v>456</v>
      </c>
      <c r="D175" s="66"/>
      <c r="E175" s="68" t="s">
        <v>457</v>
      </c>
      <c r="F175" s="45" t="s">
        <v>456</v>
      </c>
      <c r="G175" s="46" t="s">
        <v>455</v>
      </c>
      <c r="H175" s="127"/>
      <c r="I175" s="70">
        <f>VLOOKUP(C175,'[13]AGGREGATO '!$C$5:$ES$287,141,0)</f>
        <v>350</v>
      </c>
      <c r="J175" s="128"/>
      <c r="K175" s="72">
        <f>VLOOKUP(C175,'[13]AGGREGATO '!$C$5:$FA$287,149,0)</f>
        <v>0</v>
      </c>
      <c r="L175" s="128"/>
      <c r="M175" s="72">
        <f>VLOOKUP(C175,'[13]AGGREGATO '!$C$5:$FI$287,157,0)</f>
        <v>0</v>
      </c>
      <c r="N175" s="71"/>
      <c r="O175" s="72">
        <f t="shared" si="18"/>
        <v>350</v>
      </c>
      <c r="P175" s="128"/>
      <c r="Q175" s="70">
        <f>VLOOKUP(C175,'[13]AGGREGATO '!$C$5:$ES$287,143,0)</f>
        <v>350</v>
      </c>
      <c r="R175" s="128"/>
      <c r="S175" s="72">
        <f>VLOOKUP(C175,'[13]AGGREGATO '!$C$5:$EW$287,151,0)</f>
        <v>0</v>
      </c>
      <c r="T175" s="128"/>
      <c r="U175" s="72">
        <v>0</v>
      </c>
      <c r="V175" s="71"/>
      <c r="W175" s="197">
        <f t="shared" si="24"/>
        <v>350</v>
      </c>
      <c r="X175" s="128"/>
      <c r="Y175" s="72">
        <f>+I175-Q175</f>
        <v>0</v>
      </c>
      <c r="Z175" s="128"/>
      <c r="AA175" s="72">
        <f>+K175-S175</f>
        <v>0</v>
      </c>
      <c r="AB175" s="128"/>
      <c r="AC175" s="72">
        <f>Y175-AA175</f>
        <v>0</v>
      </c>
      <c r="AD175" s="71"/>
      <c r="AE175" s="72">
        <f t="shared" si="17"/>
        <v>0</v>
      </c>
      <c r="AF175" s="127"/>
      <c r="AG175" s="76">
        <f t="shared" si="19"/>
        <v>0</v>
      </c>
      <c r="AH175" s="127"/>
      <c r="AI175" s="77"/>
      <c r="AJ175" s="127"/>
      <c r="AK175" s="77"/>
      <c r="AL175" s="69"/>
      <c r="AM175" s="76">
        <f t="shared" si="20"/>
        <v>0</v>
      </c>
    </row>
    <row r="176" spans="1:39" s="143" customFormat="1" ht="14.25" customHeight="1">
      <c r="A176" s="142"/>
      <c r="B176" s="66" t="s">
        <v>458</v>
      </c>
      <c r="C176" s="67" t="s">
        <v>459</v>
      </c>
      <c r="D176" s="66"/>
      <c r="E176" s="68" t="s">
        <v>460</v>
      </c>
      <c r="F176" s="45" t="s">
        <v>459</v>
      </c>
      <c r="G176" s="46" t="s">
        <v>458</v>
      </c>
      <c r="H176" s="127"/>
      <c r="I176" s="70">
        <f>VLOOKUP(C176,'[13]AGGREGATO '!$C$5:$ES$287,141,0)</f>
        <v>72</v>
      </c>
      <c r="J176" s="128"/>
      <c r="K176" s="72">
        <f>VLOOKUP(C176,'[13]AGGREGATO '!$C$5:$FA$287,149,0)</f>
        <v>0</v>
      </c>
      <c r="L176" s="128"/>
      <c r="M176" s="72">
        <f>VLOOKUP(C176,'[13]AGGREGATO '!$C$5:$FI$287,157,0)</f>
        <v>0</v>
      </c>
      <c r="N176" s="71"/>
      <c r="O176" s="72">
        <f t="shared" si="18"/>
        <v>72</v>
      </c>
      <c r="P176" s="128"/>
      <c r="Q176" s="70">
        <f>VLOOKUP(C176,'[13]AGGREGATO '!$C$5:$ES$287,143,0)</f>
        <v>72</v>
      </c>
      <c r="R176" s="128"/>
      <c r="S176" s="72">
        <f>VLOOKUP(C176,'[13]AGGREGATO '!$C$5:$EW$287,151,0)</f>
        <v>0</v>
      </c>
      <c r="T176" s="128"/>
      <c r="U176" s="72">
        <v>0</v>
      </c>
      <c r="V176" s="71"/>
      <c r="W176" s="197">
        <f t="shared" si="24"/>
        <v>72</v>
      </c>
      <c r="X176" s="128"/>
      <c r="Y176" s="72">
        <f>+I176-Q176</f>
        <v>0</v>
      </c>
      <c r="Z176" s="128"/>
      <c r="AA176" s="72">
        <f>+K176-S176</f>
        <v>0</v>
      </c>
      <c r="AB176" s="128"/>
      <c r="AC176" s="72">
        <f>Y176-AA176</f>
        <v>0</v>
      </c>
      <c r="AD176" s="71"/>
      <c r="AE176" s="72">
        <f t="shared" si="17"/>
        <v>0</v>
      </c>
      <c r="AF176" s="127"/>
      <c r="AG176" s="76">
        <f t="shared" si="19"/>
        <v>0</v>
      </c>
      <c r="AH176" s="127"/>
      <c r="AI176" s="77"/>
      <c r="AJ176" s="127"/>
      <c r="AK176" s="77"/>
      <c r="AL176" s="69"/>
      <c r="AM176" s="76">
        <f t="shared" si="20"/>
        <v>0</v>
      </c>
    </row>
    <row r="177" spans="1:39" s="143" customFormat="1" ht="14.25" customHeight="1">
      <c r="A177" s="142"/>
      <c r="B177" s="66" t="s">
        <v>461</v>
      </c>
      <c r="C177" s="67" t="s">
        <v>462</v>
      </c>
      <c r="D177" s="66"/>
      <c r="E177" s="68" t="s">
        <v>463</v>
      </c>
      <c r="F177" s="45" t="s">
        <v>462</v>
      </c>
      <c r="G177" s="46" t="s">
        <v>461</v>
      </c>
      <c r="H177" s="127"/>
      <c r="I177" s="70">
        <f>VLOOKUP(C177,'[13]AGGREGATO '!$C$5:$ES$287,141,0)</f>
        <v>0</v>
      </c>
      <c r="J177" s="128"/>
      <c r="K177" s="72">
        <f>VLOOKUP(C177,'[13]AGGREGATO '!$C$5:$FA$287,149,0)</f>
        <v>0</v>
      </c>
      <c r="L177" s="128"/>
      <c r="M177" s="72">
        <f>VLOOKUP(C177,'[13]AGGREGATO '!$C$5:$FI$287,157,0)</f>
        <v>0</v>
      </c>
      <c r="N177" s="71"/>
      <c r="O177" s="72">
        <f t="shared" si="18"/>
        <v>0</v>
      </c>
      <c r="P177" s="128"/>
      <c r="Q177" s="70">
        <f>VLOOKUP(C177,'[13]AGGREGATO '!$C$5:$ES$287,143,0)</f>
        <v>0</v>
      </c>
      <c r="R177" s="128"/>
      <c r="S177" s="72">
        <f>VLOOKUP(C177,'[13]AGGREGATO '!$C$5:$EW$287,151,0)</f>
        <v>0</v>
      </c>
      <c r="T177" s="128"/>
      <c r="U177" s="72">
        <v>0</v>
      </c>
      <c r="V177" s="71"/>
      <c r="W177" s="197">
        <f t="shared" si="24"/>
        <v>0</v>
      </c>
      <c r="X177" s="128"/>
      <c r="Y177" s="72">
        <f>+I177-Q177</f>
        <v>0</v>
      </c>
      <c r="Z177" s="128"/>
      <c r="AA177" s="72">
        <f>+K177-S177</f>
        <v>0</v>
      </c>
      <c r="AB177" s="128"/>
      <c r="AC177" s="72">
        <f>Y177-AA177</f>
        <v>0</v>
      </c>
      <c r="AD177" s="71"/>
      <c r="AE177" s="72">
        <f t="shared" si="17"/>
        <v>0</v>
      </c>
      <c r="AF177" s="127"/>
      <c r="AG177" s="76">
        <v>0</v>
      </c>
      <c r="AH177" s="127"/>
      <c r="AI177" s="77"/>
      <c r="AJ177" s="127"/>
      <c r="AK177" s="77"/>
      <c r="AL177" s="69"/>
      <c r="AM177" s="76">
        <v>0</v>
      </c>
    </row>
    <row r="178" spans="1:39" s="143" customFormat="1" ht="14.25" customHeight="1" outlineLevel="1">
      <c r="A178" s="142"/>
      <c r="B178" s="66" t="s">
        <v>464</v>
      </c>
      <c r="C178" s="67" t="s">
        <v>465</v>
      </c>
      <c r="D178" s="66"/>
      <c r="E178" s="68" t="s">
        <v>466</v>
      </c>
      <c r="F178" s="45" t="s">
        <v>465</v>
      </c>
      <c r="G178" s="46" t="s">
        <v>464</v>
      </c>
      <c r="H178" s="144"/>
      <c r="I178" s="70">
        <f>VLOOKUP(C178,'[13]AGGREGATO '!$C$5:$ES$287,141,0)</f>
        <v>73</v>
      </c>
      <c r="J178" s="128"/>
      <c r="K178" s="72">
        <f>VLOOKUP(C178,'[13]AGGREGATO '!$C$5:$FA$287,149,0)</f>
        <v>0</v>
      </c>
      <c r="L178" s="128"/>
      <c r="M178" s="72">
        <f>VLOOKUP(C178,'[13]AGGREGATO '!$C$5:$FI$287,157,0)</f>
        <v>0</v>
      </c>
      <c r="N178" s="71"/>
      <c r="O178" s="72">
        <f t="shared" si="18"/>
        <v>73</v>
      </c>
      <c r="P178" s="128"/>
      <c r="Q178" s="70">
        <f>VLOOKUP(C178,'[13]AGGREGATO '!$C$5:$ES$287,143,0)</f>
        <v>73</v>
      </c>
      <c r="R178" s="128"/>
      <c r="S178" s="72">
        <f>VLOOKUP(C178,'[13]AGGREGATO '!$C$5:$EW$287,151,0)</f>
        <v>0</v>
      </c>
      <c r="T178" s="128"/>
      <c r="U178" s="72">
        <v>0</v>
      </c>
      <c r="V178" s="71"/>
      <c r="W178" s="197">
        <f t="shared" si="24"/>
        <v>73</v>
      </c>
      <c r="X178" s="128"/>
      <c r="Y178" s="72">
        <f>+I178-Q178</f>
        <v>0</v>
      </c>
      <c r="Z178" s="128"/>
      <c r="AA178" s="72">
        <f>+K178-S178</f>
        <v>0</v>
      </c>
      <c r="AB178" s="128"/>
      <c r="AC178" s="72">
        <f>Y178-AA178</f>
        <v>0</v>
      </c>
      <c r="AD178" s="71"/>
      <c r="AE178" s="72">
        <f t="shared" si="17"/>
        <v>0</v>
      </c>
      <c r="AF178" s="127"/>
      <c r="AG178" s="76">
        <f t="shared" si="19"/>
        <v>0</v>
      </c>
      <c r="AH178" s="127"/>
      <c r="AI178" s="77"/>
      <c r="AJ178" s="127"/>
      <c r="AK178" s="77"/>
      <c r="AL178" s="69"/>
      <c r="AM178" s="76">
        <f t="shared" si="20"/>
        <v>0</v>
      </c>
    </row>
    <row r="179" spans="1:39" s="56" customFormat="1" ht="14.25" customHeight="1" outlineLevel="1">
      <c r="A179" s="132"/>
      <c r="B179" s="133">
        <v>0</v>
      </c>
      <c r="C179" s="134"/>
      <c r="D179" s="145"/>
      <c r="E179" s="135" t="s">
        <v>467</v>
      </c>
      <c r="F179" s="45">
        <v>0</v>
      </c>
      <c r="G179" s="46">
        <v>0</v>
      </c>
      <c r="H179" s="146"/>
      <c r="I179" s="136">
        <f>+I174</f>
        <v>495</v>
      </c>
      <c r="J179" s="131"/>
      <c r="K179" s="136">
        <f>+K174</f>
        <v>0</v>
      </c>
      <c r="L179" s="131"/>
      <c r="M179" s="136">
        <f>+M174</f>
        <v>0</v>
      </c>
      <c r="N179" s="131"/>
      <c r="O179" s="136">
        <f t="shared" si="18"/>
        <v>495</v>
      </c>
      <c r="P179" s="131"/>
      <c r="Q179" s="136">
        <f>+Q174</f>
        <v>495</v>
      </c>
      <c r="R179" s="131"/>
      <c r="S179" s="136">
        <f>+S174</f>
        <v>0</v>
      </c>
      <c r="T179" s="131"/>
      <c r="U179" s="136">
        <v>0</v>
      </c>
      <c r="V179" s="131"/>
      <c r="W179" s="202">
        <f>+W174</f>
        <v>495</v>
      </c>
      <c r="X179" s="147"/>
      <c r="Y179" s="136">
        <f>+Y174</f>
        <v>0</v>
      </c>
      <c r="Z179" s="131"/>
      <c r="AA179" s="136">
        <f>+AA174</f>
        <v>0</v>
      </c>
      <c r="AB179" s="131"/>
      <c r="AC179" s="139"/>
      <c r="AD179" s="131"/>
      <c r="AE179" s="136">
        <f t="shared" si="17"/>
        <v>0</v>
      </c>
      <c r="AF179" s="130"/>
      <c r="AG179" s="140">
        <f t="shared" si="19"/>
        <v>0</v>
      </c>
      <c r="AH179" s="130"/>
      <c r="AI179" s="141"/>
      <c r="AJ179" s="130"/>
      <c r="AK179" s="141"/>
      <c r="AL179" s="47"/>
      <c r="AM179" s="140">
        <f t="shared" si="20"/>
        <v>0</v>
      </c>
    </row>
    <row r="180" spans="1:39" s="39" customFormat="1" ht="4.5" customHeight="1">
      <c r="A180" s="24"/>
      <c r="B180" s="25"/>
      <c r="C180" s="26"/>
      <c r="D180" s="27"/>
      <c r="E180" s="28"/>
      <c r="F180" s="45">
        <v>0</v>
      </c>
      <c r="G180" s="46">
        <v>0</v>
      </c>
      <c r="H180" s="30"/>
      <c r="I180" s="31"/>
      <c r="J180" s="32"/>
      <c r="K180" s="31"/>
      <c r="L180" s="32"/>
      <c r="M180" s="31"/>
      <c r="N180" s="32"/>
      <c r="O180" s="31">
        <f t="shared" si="18"/>
        <v>0</v>
      </c>
      <c r="P180" s="32"/>
      <c r="Q180" s="31"/>
      <c r="R180" s="32"/>
      <c r="S180" s="31"/>
      <c r="T180" s="32"/>
      <c r="U180" s="31"/>
      <c r="V180" s="32"/>
      <c r="W180" s="194"/>
      <c r="X180" s="32"/>
      <c r="Y180" s="31"/>
      <c r="Z180" s="32"/>
      <c r="AA180" s="31"/>
      <c r="AB180" s="32"/>
      <c r="AC180" s="148"/>
      <c r="AD180" s="32"/>
      <c r="AE180" s="31">
        <f t="shared" si="17"/>
        <v>0</v>
      </c>
      <c r="AF180" s="30"/>
      <c r="AG180" s="38">
        <f t="shared" si="19"/>
        <v>0</v>
      </c>
      <c r="AH180" s="30"/>
      <c r="AI180" s="149"/>
      <c r="AJ180" s="30"/>
      <c r="AK180" s="149"/>
      <c r="AL180" s="30"/>
      <c r="AM180" s="38">
        <f t="shared" si="20"/>
        <v>0</v>
      </c>
    </row>
    <row r="181" spans="1:39" s="151" customFormat="1" ht="11.25" customHeight="1" outlineLevel="1">
      <c r="A181" s="106"/>
      <c r="B181" s="43" t="s">
        <v>468</v>
      </c>
      <c r="C181" s="107" t="s">
        <v>469</v>
      </c>
      <c r="D181" s="43"/>
      <c r="E181" s="150" t="s">
        <v>470</v>
      </c>
      <c r="F181" s="45" t="s">
        <v>469</v>
      </c>
      <c r="G181" s="46" t="s">
        <v>468</v>
      </c>
      <c r="H181" s="130"/>
      <c r="I181" s="108">
        <f>VLOOKUP(C181,'[13]AGGREGATO '!$C$5:$ES$287,141,0)</f>
        <v>-161110</v>
      </c>
      <c r="J181" s="131"/>
      <c r="K181" s="61">
        <f>VLOOKUP(C181,'[13]AGGREGATO '!$C$5:$FA$287,149,0)</f>
        <v>148280</v>
      </c>
      <c r="L181" s="131"/>
      <c r="M181" s="61">
        <f>VLOOKUP(C181,'[13]AGGREGATO '!$C$5:$FI$287,157,0)</f>
        <v>-7540</v>
      </c>
      <c r="N181" s="49"/>
      <c r="O181" s="61">
        <f t="shared" si="18"/>
        <v>-20370</v>
      </c>
      <c r="P181" s="131"/>
      <c r="Q181" s="108">
        <f>VLOOKUP(C181,'[13]AGGREGATO '!$C$5:$ES$287,143,0)</f>
        <v>-199811</v>
      </c>
      <c r="R181" s="131"/>
      <c r="S181" s="61">
        <f>VLOOKUP(C181,'[13]AGGREGATO '!$C$5:$EW$287,151,0)</f>
        <v>115635</v>
      </c>
      <c r="T181" s="131"/>
      <c r="U181" s="61">
        <v>0</v>
      </c>
      <c r="V181" s="49"/>
      <c r="W181" s="196">
        <f>+Q181+S181+U181</f>
        <v>-84176</v>
      </c>
      <c r="X181" s="131"/>
      <c r="Y181" s="61">
        <f t="shared" ref="Y181:Y247" si="25">+I181-Q181</f>
        <v>38701</v>
      </c>
      <c r="Z181" s="131"/>
      <c r="AA181" s="61">
        <f t="shared" ref="AA181:AA247" si="26">+K181-S181</f>
        <v>32645</v>
      </c>
      <c r="AB181" s="131"/>
      <c r="AC181" s="61">
        <f t="shared" ref="AC181:AC244" si="27">Y181-AA181</f>
        <v>6056</v>
      </c>
      <c r="AD181" s="49"/>
      <c r="AE181" s="61">
        <f t="shared" si="17"/>
        <v>63806</v>
      </c>
      <c r="AF181" s="130"/>
      <c r="AG181" s="109">
        <f t="shared" si="19"/>
        <v>-0.19368803519325764</v>
      </c>
      <c r="AH181" s="130"/>
      <c r="AI181" s="64"/>
      <c r="AJ181" s="130"/>
      <c r="AK181" s="64"/>
      <c r="AL181" s="47"/>
      <c r="AM181" s="109">
        <f t="shared" si="20"/>
        <v>-0.75800703288348226</v>
      </c>
    </row>
    <row r="182" spans="1:39" s="151" customFormat="1" ht="11.25" customHeight="1" outlineLevel="1">
      <c r="A182" s="106"/>
      <c r="B182" s="43"/>
      <c r="C182" s="57"/>
      <c r="D182" s="43"/>
      <c r="E182" s="58" t="s">
        <v>13</v>
      </c>
      <c r="F182" s="45"/>
      <c r="G182" s="46"/>
      <c r="H182" s="130"/>
      <c r="I182" s="59"/>
      <c r="J182" s="131"/>
      <c r="K182" s="60"/>
      <c r="L182" s="131"/>
      <c r="M182" s="60"/>
      <c r="N182" s="49"/>
      <c r="O182" s="60">
        <f t="shared" si="18"/>
        <v>0</v>
      </c>
      <c r="P182" s="131"/>
      <c r="Q182" s="59"/>
      <c r="R182" s="131"/>
      <c r="S182" s="60"/>
      <c r="T182" s="131"/>
      <c r="U182" s="60"/>
      <c r="V182" s="49"/>
      <c r="W182" s="196"/>
      <c r="X182" s="131"/>
      <c r="Y182" s="60"/>
      <c r="Z182" s="131"/>
      <c r="AA182" s="60"/>
      <c r="AB182" s="131"/>
      <c r="AC182" s="61"/>
      <c r="AD182" s="49"/>
      <c r="AE182" s="60"/>
      <c r="AF182" s="130"/>
      <c r="AG182" s="63"/>
      <c r="AH182" s="130"/>
      <c r="AI182" s="64"/>
      <c r="AJ182" s="130"/>
      <c r="AK182" s="64"/>
      <c r="AL182" s="47"/>
      <c r="AM182" s="63"/>
    </row>
    <row r="183" spans="1:39" s="78" customFormat="1" ht="11.25" customHeight="1" outlineLevel="1">
      <c r="A183" s="65"/>
      <c r="B183" s="66" t="s">
        <v>471</v>
      </c>
      <c r="C183" s="152" t="s">
        <v>472</v>
      </c>
      <c r="D183" s="66"/>
      <c r="E183" s="153" t="s">
        <v>473</v>
      </c>
      <c r="F183" s="45" t="s">
        <v>472</v>
      </c>
      <c r="G183" s="46" t="s">
        <v>471</v>
      </c>
      <c r="H183" s="154"/>
      <c r="I183" s="155">
        <f>VLOOKUP(C183,'[13]AGGREGATO '!$C$5:$ES$287,141,0)</f>
        <v>49566</v>
      </c>
      <c r="J183" s="128"/>
      <c r="K183" s="155">
        <f>VLOOKUP(C183,'[13]AGGREGATO '!$C$5:$FA$287,149,0)</f>
        <v>109908</v>
      </c>
      <c r="L183" s="128"/>
      <c r="M183" s="155">
        <f>VLOOKUP(C183,'[13]AGGREGATO '!$C$5:$FI$287,157,0)</f>
        <v>-7540</v>
      </c>
      <c r="N183" s="71"/>
      <c r="O183" s="155">
        <f t="shared" si="18"/>
        <v>151934</v>
      </c>
      <c r="P183" s="128"/>
      <c r="Q183" s="155">
        <f>VLOOKUP(C183,'[13]AGGREGATO '!$C$5:$ES$287,143,0)</f>
        <v>-34907</v>
      </c>
      <c r="R183" s="128"/>
      <c r="S183" s="155">
        <f>VLOOKUP(C183,'[13]AGGREGATO '!$C$5:$EW$287,151,0)</f>
        <v>97743</v>
      </c>
      <c r="T183" s="128"/>
      <c r="U183" s="155">
        <v>0</v>
      </c>
      <c r="V183" s="71"/>
      <c r="W183" s="203">
        <f t="shared" ref="W183:W247" si="28">+Q183+S183+U183</f>
        <v>62836</v>
      </c>
      <c r="X183" s="128"/>
      <c r="Y183" s="155">
        <f t="shared" si="25"/>
        <v>84473</v>
      </c>
      <c r="Z183" s="128"/>
      <c r="AA183" s="155">
        <f t="shared" si="26"/>
        <v>12165</v>
      </c>
      <c r="AB183" s="128"/>
      <c r="AC183" s="72">
        <f t="shared" si="27"/>
        <v>72308</v>
      </c>
      <c r="AD183" s="71"/>
      <c r="AE183" s="155">
        <f t="shared" si="17"/>
        <v>89098</v>
      </c>
      <c r="AF183" s="127"/>
      <c r="AG183" s="157">
        <f t="shared" si="19"/>
        <v>-2.419944423754548</v>
      </c>
      <c r="AH183" s="127"/>
      <c r="AI183" s="77"/>
      <c r="AJ183" s="127"/>
      <c r="AK183" s="77"/>
      <c r="AL183" s="69"/>
      <c r="AM183" s="157">
        <f t="shared" si="20"/>
        <v>1.4179451269972627</v>
      </c>
    </row>
    <row r="184" spans="1:39" s="78" customFormat="1" ht="11.25" customHeight="1" outlineLevel="1">
      <c r="A184" s="65"/>
      <c r="B184" s="66"/>
      <c r="C184" s="67" t="s">
        <v>474</v>
      </c>
      <c r="D184" s="66"/>
      <c r="E184" s="68" t="s">
        <v>475</v>
      </c>
      <c r="F184" s="45" t="s">
        <v>474</v>
      </c>
      <c r="G184" s="46">
        <v>0</v>
      </c>
      <c r="H184" s="154"/>
      <c r="I184" s="70">
        <f>VLOOKUP(C184,'[13]AGGREGATO '!$C$5:$ES$287,141,0)</f>
        <v>103716</v>
      </c>
      <c r="J184" s="128"/>
      <c r="K184" s="72">
        <f>VLOOKUP(C184,'[13]AGGREGATO '!$C$5:$FA$287,149,0)</f>
        <v>0</v>
      </c>
      <c r="L184" s="128"/>
      <c r="M184" s="72">
        <f>VLOOKUP(C184,'[13]AGGREGATO '!$C$5:$FI$287,157,0)</f>
        <v>0</v>
      </c>
      <c r="N184" s="71"/>
      <c r="O184" s="72">
        <f t="shared" si="18"/>
        <v>103716</v>
      </c>
      <c r="P184" s="128"/>
      <c r="Q184" s="70">
        <f>VLOOKUP(C184,'[13]AGGREGATO '!$C$5:$ES$287,143,0)</f>
        <v>96355</v>
      </c>
      <c r="R184" s="128"/>
      <c r="S184" s="72">
        <f>VLOOKUP(C184,'[13]AGGREGATO '!$C$5:$EW$287,151,0)</f>
        <v>0</v>
      </c>
      <c r="T184" s="128"/>
      <c r="U184" s="72">
        <v>0</v>
      </c>
      <c r="V184" s="71"/>
      <c r="W184" s="197">
        <f t="shared" si="28"/>
        <v>96355</v>
      </c>
      <c r="X184" s="128"/>
      <c r="Y184" s="72">
        <f t="shared" si="25"/>
        <v>7361</v>
      </c>
      <c r="Z184" s="128"/>
      <c r="AA184" s="72">
        <f t="shared" si="26"/>
        <v>0</v>
      </c>
      <c r="AB184" s="128"/>
      <c r="AC184" s="72">
        <f t="shared" si="27"/>
        <v>7361</v>
      </c>
      <c r="AD184" s="71"/>
      <c r="AE184" s="72">
        <f t="shared" si="17"/>
        <v>7361</v>
      </c>
      <c r="AF184" s="127"/>
      <c r="AG184" s="76">
        <f t="shared" si="19"/>
        <v>7.639458253334025E-2</v>
      </c>
      <c r="AH184" s="127"/>
      <c r="AI184" s="77"/>
      <c r="AJ184" s="127"/>
      <c r="AK184" s="77"/>
      <c r="AL184" s="69"/>
      <c r="AM184" s="76">
        <f t="shared" si="20"/>
        <v>7.639458253334025E-2</v>
      </c>
    </row>
    <row r="185" spans="1:39" s="92" customFormat="1" ht="11.25" customHeight="1" outlineLevel="1">
      <c r="A185" s="79"/>
      <c r="B185" s="80"/>
      <c r="C185" s="81" t="s">
        <v>476</v>
      </c>
      <c r="D185" s="66"/>
      <c r="E185" s="82" t="s">
        <v>477</v>
      </c>
      <c r="F185" s="45" t="s">
        <v>476</v>
      </c>
      <c r="G185" s="46" t="s">
        <v>478</v>
      </c>
      <c r="H185" s="158"/>
      <c r="I185" s="84">
        <f>VLOOKUP(C185,'[13]AGGREGATO '!$C$5:$ES$287,141,0)</f>
        <v>0</v>
      </c>
      <c r="J185" s="122"/>
      <c r="K185" s="86">
        <f>VLOOKUP(C185,'[13]AGGREGATO '!$C$5:$FA$287,149,0)</f>
        <v>0</v>
      </c>
      <c r="L185" s="122"/>
      <c r="M185" s="86">
        <f>VLOOKUP(C185,'[13]AGGREGATO '!$C$5:$FI$287,157,0)</f>
        <v>0</v>
      </c>
      <c r="N185" s="85"/>
      <c r="O185" s="86">
        <f t="shared" si="18"/>
        <v>0</v>
      </c>
      <c r="P185" s="122"/>
      <c r="Q185" s="84">
        <f>VLOOKUP(C185,'[13]AGGREGATO '!$C$5:$ES$287,143,0)</f>
        <v>0</v>
      </c>
      <c r="R185" s="122"/>
      <c r="S185" s="86">
        <f>VLOOKUP(C185,'[13]AGGREGATO '!$C$5:$EW$287,151,0)</f>
        <v>0</v>
      </c>
      <c r="T185" s="122"/>
      <c r="U185" s="86">
        <v>0</v>
      </c>
      <c r="V185" s="85"/>
      <c r="W185" s="198">
        <f t="shared" si="28"/>
        <v>0</v>
      </c>
      <c r="X185" s="122"/>
      <c r="Y185" s="86">
        <f t="shared" si="25"/>
        <v>0</v>
      </c>
      <c r="Z185" s="122"/>
      <c r="AA185" s="86">
        <f t="shared" si="26"/>
        <v>0</v>
      </c>
      <c r="AB185" s="122"/>
      <c r="AC185" s="86">
        <f t="shared" si="27"/>
        <v>0</v>
      </c>
      <c r="AD185" s="85"/>
      <c r="AE185" s="86">
        <f t="shared" si="17"/>
        <v>0</v>
      </c>
      <c r="AF185" s="120"/>
      <c r="AG185" s="90">
        <f t="shared" si="19"/>
        <v>0</v>
      </c>
      <c r="AH185" s="120"/>
      <c r="AI185" s="91"/>
      <c r="AJ185" s="120"/>
      <c r="AK185" s="91"/>
      <c r="AL185" s="83"/>
      <c r="AM185" s="90">
        <f t="shared" si="20"/>
        <v>0</v>
      </c>
    </row>
    <row r="186" spans="1:39" s="92" customFormat="1" ht="11.25" customHeight="1" outlineLevel="1">
      <c r="A186" s="79"/>
      <c r="B186" s="80"/>
      <c r="C186" s="81" t="s">
        <v>479</v>
      </c>
      <c r="D186" s="80"/>
      <c r="E186" s="82" t="s">
        <v>480</v>
      </c>
      <c r="F186" s="45" t="s">
        <v>479</v>
      </c>
      <c r="G186" s="46">
        <v>0</v>
      </c>
      <c r="H186" s="158"/>
      <c r="I186" s="84">
        <f>VLOOKUP(C186,'[13]AGGREGATO '!$C$5:$ES$287,141,0)</f>
        <v>103716</v>
      </c>
      <c r="J186" s="122"/>
      <c r="K186" s="86">
        <f>VLOOKUP(C186,'[13]AGGREGATO '!$C$5:$FA$287,149,0)</f>
        <v>0</v>
      </c>
      <c r="L186" s="122"/>
      <c r="M186" s="86">
        <f>VLOOKUP(C186,'[13]AGGREGATO '!$C$5:$FI$287,157,0)</f>
        <v>0</v>
      </c>
      <c r="N186" s="85"/>
      <c r="O186" s="86">
        <f t="shared" si="18"/>
        <v>103716</v>
      </c>
      <c r="P186" s="122"/>
      <c r="Q186" s="84">
        <f>VLOOKUP(C186,'[13]AGGREGATO '!$C$5:$ES$287,143,0)</f>
        <v>96355</v>
      </c>
      <c r="R186" s="122"/>
      <c r="S186" s="86">
        <f>VLOOKUP(C186,'[13]AGGREGATO '!$C$5:$EW$287,151,0)</f>
        <v>0</v>
      </c>
      <c r="T186" s="122"/>
      <c r="U186" s="86">
        <v>0</v>
      </c>
      <c r="V186" s="85"/>
      <c r="W186" s="198">
        <f t="shared" si="28"/>
        <v>96355</v>
      </c>
      <c r="X186" s="122"/>
      <c r="Y186" s="86">
        <f t="shared" si="25"/>
        <v>7361</v>
      </c>
      <c r="Z186" s="122"/>
      <c r="AA186" s="86">
        <f t="shared" si="26"/>
        <v>0</v>
      </c>
      <c r="AB186" s="122"/>
      <c r="AC186" s="86">
        <f t="shared" si="27"/>
        <v>7361</v>
      </c>
      <c r="AD186" s="85"/>
      <c r="AE186" s="86">
        <f t="shared" si="17"/>
        <v>7361</v>
      </c>
      <c r="AF186" s="120"/>
      <c r="AG186" s="90">
        <v>0</v>
      </c>
      <c r="AH186" s="120"/>
      <c r="AI186" s="91"/>
      <c r="AJ186" s="120"/>
      <c r="AK186" s="91"/>
      <c r="AL186" s="83"/>
      <c r="AM186" s="90">
        <v>0</v>
      </c>
    </row>
    <row r="187" spans="1:39" s="92" customFormat="1" ht="11.25" customHeight="1" outlineLevel="1">
      <c r="A187" s="79"/>
      <c r="B187" s="80" t="s">
        <v>481</v>
      </c>
      <c r="C187" s="81" t="s">
        <v>482</v>
      </c>
      <c r="D187" s="80"/>
      <c r="E187" s="93" t="s">
        <v>483</v>
      </c>
      <c r="F187" s="45" t="s">
        <v>482</v>
      </c>
      <c r="G187" s="46" t="s">
        <v>481</v>
      </c>
      <c r="H187" s="158"/>
      <c r="I187" s="84">
        <f>VLOOKUP(C187,'[13]AGGREGATO '!$C$5:$ES$287,141,0)</f>
        <v>0</v>
      </c>
      <c r="J187" s="122"/>
      <c r="K187" s="86">
        <f>VLOOKUP(C187,'[13]AGGREGATO '!$C$5:$FA$287,149,0)</f>
        <v>0</v>
      </c>
      <c r="L187" s="122"/>
      <c r="M187" s="86">
        <f>VLOOKUP(C187,'[13]AGGREGATO '!$C$5:$FI$287,157,0)</f>
        <v>0</v>
      </c>
      <c r="N187" s="85"/>
      <c r="O187" s="86">
        <f t="shared" si="18"/>
        <v>0</v>
      </c>
      <c r="P187" s="122"/>
      <c r="Q187" s="84">
        <f>VLOOKUP(C187,'[13]AGGREGATO '!$C$5:$ES$287,143,0)</f>
        <v>0</v>
      </c>
      <c r="R187" s="122"/>
      <c r="S187" s="86">
        <f>VLOOKUP(C187,'[13]AGGREGATO '!$C$5:$EW$287,151,0)</f>
        <v>0</v>
      </c>
      <c r="T187" s="122"/>
      <c r="U187" s="86">
        <v>0</v>
      </c>
      <c r="V187" s="85"/>
      <c r="W187" s="198">
        <f t="shared" si="28"/>
        <v>0</v>
      </c>
      <c r="X187" s="122"/>
      <c r="Y187" s="86">
        <f t="shared" si="25"/>
        <v>0</v>
      </c>
      <c r="Z187" s="122"/>
      <c r="AA187" s="86">
        <f t="shared" si="26"/>
        <v>0</v>
      </c>
      <c r="AB187" s="122"/>
      <c r="AC187" s="86">
        <f t="shared" si="27"/>
        <v>0</v>
      </c>
      <c r="AD187" s="85"/>
      <c r="AE187" s="86">
        <f t="shared" si="17"/>
        <v>0</v>
      </c>
      <c r="AF187" s="120"/>
      <c r="AG187" s="90">
        <v>0</v>
      </c>
      <c r="AH187" s="120"/>
      <c r="AI187" s="91"/>
      <c r="AJ187" s="120"/>
      <c r="AK187" s="91"/>
      <c r="AL187" s="83"/>
      <c r="AM187" s="90">
        <v>0</v>
      </c>
    </row>
    <row r="188" spans="1:39" s="92" customFormat="1" ht="11.25" customHeight="1" outlineLevel="1">
      <c r="A188" s="79"/>
      <c r="B188" s="80" t="s">
        <v>481</v>
      </c>
      <c r="C188" s="81" t="s">
        <v>484</v>
      </c>
      <c r="D188" s="66"/>
      <c r="E188" s="93" t="s">
        <v>485</v>
      </c>
      <c r="F188" s="45" t="s">
        <v>484</v>
      </c>
      <c r="G188" s="46" t="s">
        <v>481</v>
      </c>
      <c r="H188" s="158"/>
      <c r="I188" s="84">
        <f>VLOOKUP(C188,'[13]AGGREGATO '!$C$5:$ES$287,141,0)</f>
        <v>0</v>
      </c>
      <c r="J188" s="122"/>
      <c r="K188" s="86">
        <f>VLOOKUP(C188,'[13]AGGREGATO '!$C$5:$FA$287,149,0)</f>
        <v>0</v>
      </c>
      <c r="L188" s="122"/>
      <c r="M188" s="86">
        <f>VLOOKUP(C188,'[13]AGGREGATO '!$C$5:$FI$287,157,0)</f>
        <v>0</v>
      </c>
      <c r="N188" s="85"/>
      <c r="O188" s="86">
        <f t="shared" si="18"/>
        <v>0</v>
      </c>
      <c r="P188" s="122"/>
      <c r="Q188" s="84">
        <f>VLOOKUP(C188,'[13]AGGREGATO '!$C$5:$ES$287,143,0)</f>
        <v>0</v>
      </c>
      <c r="R188" s="122"/>
      <c r="S188" s="86">
        <f>VLOOKUP(C188,'[13]AGGREGATO '!$C$5:$EW$287,151,0)</f>
        <v>0</v>
      </c>
      <c r="T188" s="122"/>
      <c r="U188" s="86">
        <v>0</v>
      </c>
      <c r="V188" s="85"/>
      <c r="W188" s="198">
        <f t="shared" si="28"/>
        <v>0</v>
      </c>
      <c r="X188" s="122"/>
      <c r="Y188" s="86">
        <f t="shared" si="25"/>
        <v>0</v>
      </c>
      <c r="Z188" s="122"/>
      <c r="AA188" s="86">
        <f t="shared" si="26"/>
        <v>0</v>
      </c>
      <c r="AB188" s="122"/>
      <c r="AC188" s="86">
        <f t="shared" si="27"/>
        <v>0</v>
      </c>
      <c r="AD188" s="85"/>
      <c r="AE188" s="86">
        <f t="shared" si="17"/>
        <v>0</v>
      </c>
      <c r="AF188" s="120"/>
      <c r="AG188" s="90">
        <f t="shared" si="19"/>
        <v>0</v>
      </c>
      <c r="AH188" s="120"/>
      <c r="AI188" s="91"/>
      <c r="AJ188" s="120"/>
      <c r="AK188" s="91"/>
      <c r="AL188" s="83"/>
      <c r="AM188" s="90">
        <f t="shared" si="20"/>
        <v>0</v>
      </c>
    </row>
    <row r="189" spans="1:39" s="92" customFormat="1" ht="11.25" customHeight="1" outlineLevel="1">
      <c r="A189" s="79"/>
      <c r="B189" s="80" t="s">
        <v>481</v>
      </c>
      <c r="C189" s="81" t="s">
        <v>486</v>
      </c>
      <c r="D189" s="80"/>
      <c r="E189" s="93" t="s">
        <v>487</v>
      </c>
      <c r="F189" s="45" t="s">
        <v>486</v>
      </c>
      <c r="G189" s="46" t="s">
        <v>481</v>
      </c>
      <c r="H189" s="158"/>
      <c r="I189" s="84">
        <f>VLOOKUP(C189,'[13]AGGREGATO '!$C$5:$ES$287,141,0)</f>
        <v>103716</v>
      </c>
      <c r="J189" s="122"/>
      <c r="K189" s="86">
        <f>VLOOKUP(C189,'[13]AGGREGATO '!$C$5:$FA$287,149,0)</f>
        <v>0</v>
      </c>
      <c r="L189" s="122"/>
      <c r="M189" s="86">
        <f>VLOOKUP(C189,'[13]AGGREGATO '!$C$5:$FI$287,157,0)</f>
        <v>0</v>
      </c>
      <c r="N189" s="85"/>
      <c r="O189" s="86">
        <f t="shared" si="18"/>
        <v>103716</v>
      </c>
      <c r="P189" s="122"/>
      <c r="Q189" s="84">
        <f>VLOOKUP(C189,'[13]AGGREGATO '!$C$5:$ES$287,143,0)</f>
        <v>96355</v>
      </c>
      <c r="R189" s="122"/>
      <c r="S189" s="86">
        <f>VLOOKUP(C189,'[13]AGGREGATO '!$C$5:$EW$287,151,0)</f>
        <v>0</v>
      </c>
      <c r="T189" s="122"/>
      <c r="U189" s="86">
        <v>0</v>
      </c>
      <c r="V189" s="85"/>
      <c r="W189" s="198">
        <f t="shared" si="28"/>
        <v>96355</v>
      </c>
      <c r="X189" s="122"/>
      <c r="Y189" s="86">
        <f>+I189-Q189</f>
        <v>7361</v>
      </c>
      <c r="Z189" s="122"/>
      <c r="AA189" s="86">
        <f>+K189-S189</f>
        <v>0</v>
      </c>
      <c r="AB189" s="122"/>
      <c r="AC189" s="86">
        <f t="shared" si="27"/>
        <v>7361</v>
      </c>
      <c r="AD189" s="85"/>
      <c r="AE189" s="86">
        <f t="shared" si="17"/>
        <v>7361</v>
      </c>
      <c r="AF189" s="120"/>
      <c r="AG189" s="90">
        <v>0</v>
      </c>
      <c r="AH189" s="120"/>
      <c r="AI189" s="91"/>
      <c r="AJ189" s="120"/>
      <c r="AK189" s="91"/>
      <c r="AL189" s="83"/>
      <c r="AM189" s="90">
        <v>0</v>
      </c>
    </row>
    <row r="190" spans="1:39" s="92" customFormat="1" ht="11.25" customHeight="1" outlineLevel="1">
      <c r="A190" s="79"/>
      <c r="B190" s="80" t="s">
        <v>481</v>
      </c>
      <c r="C190" s="81" t="s">
        <v>488</v>
      </c>
      <c r="D190" s="80"/>
      <c r="E190" s="82" t="s">
        <v>489</v>
      </c>
      <c r="F190" s="45" t="s">
        <v>488</v>
      </c>
      <c r="G190" s="46" t="s">
        <v>481</v>
      </c>
      <c r="H190" s="158"/>
      <c r="I190" s="84">
        <f>VLOOKUP(C190,'[13]AGGREGATO '!$C$5:$ES$287,141,0)</f>
        <v>0</v>
      </c>
      <c r="J190" s="122"/>
      <c r="K190" s="86">
        <f>VLOOKUP(C190,'[13]AGGREGATO '!$C$5:$FA$287,149,0)</f>
        <v>0</v>
      </c>
      <c r="L190" s="122"/>
      <c r="M190" s="86">
        <f>VLOOKUP(C190,'[13]AGGREGATO '!$C$5:$FI$287,157,0)</f>
        <v>0</v>
      </c>
      <c r="N190" s="85"/>
      <c r="O190" s="86">
        <f t="shared" si="18"/>
        <v>0</v>
      </c>
      <c r="P190" s="122"/>
      <c r="Q190" s="84">
        <f>VLOOKUP(C190,'[13]AGGREGATO '!$C$5:$ES$287,143,0)</f>
        <v>0</v>
      </c>
      <c r="R190" s="122"/>
      <c r="S190" s="86">
        <f>VLOOKUP(C190,'[13]AGGREGATO '!$C$5:$EW$287,151,0)</f>
        <v>0</v>
      </c>
      <c r="T190" s="122"/>
      <c r="U190" s="86">
        <v>0</v>
      </c>
      <c r="V190" s="85"/>
      <c r="W190" s="198">
        <f t="shared" si="28"/>
        <v>0</v>
      </c>
      <c r="X190" s="122"/>
      <c r="Y190" s="86">
        <f t="shared" si="25"/>
        <v>0</v>
      </c>
      <c r="Z190" s="122"/>
      <c r="AA190" s="86">
        <f t="shared" si="26"/>
        <v>0</v>
      </c>
      <c r="AB190" s="122"/>
      <c r="AC190" s="86">
        <f t="shared" si="27"/>
        <v>0</v>
      </c>
      <c r="AD190" s="85"/>
      <c r="AE190" s="86">
        <f t="shared" si="17"/>
        <v>0</v>
      </c>
      <c r="AF190" s="120"/>
      <c r="AG190" s="90">
        <f t="shared" si="19"/>
        <v>0</v>
      </c>
      <c r="AH190" s="120"/>
      <c r="AI190" s="91"/>
      <c r="AJ190" s="120"/>
      <c r="AK190" s="91"/>
      <c r="AL190" s="83"/>
      <c r="AM190" s="90">
        <f t="shared" si="20"/>
        <v>0</v>
      </c>
    </row>
    <row r="191" spans="1:39" s="92" customFormat="1" ht="11.25" customHeight="1" outlineLevel="1">
      <c r="A191" s="65"/>
      <c r="B191" s="80" t="s">
        <v>481</v>
      </c>
      <c r="C191" s="81" t="s">
        <v>490</v>
      </c>
      <c r="D191" s="66"/>
      <c r="E191" s="82" t="s">
        <v>491</v>
      </c>
      <c r="F191" s="45" t="s">
        <v>490</v>
      </c>
      <c r="G191" s="46" t="s">
        <v>481</v>
      </c>
      <c r="H191" s="158"/>
      <c r="I191" s="84">
        <f>VLOOKUP(C191,'[13]AGGREGATO '!$C$5:$ES$287,141,0)</f>
        <v>0</v>
      </c>
      <c r="J191" s="122"/>
      <c r="K191" s="86">
        <f>VLOOKUP(C191,'[13]AGGREGATO '!$C$5:$FA$287,149,0)</f>
        <v>0</v>
      </c>
      <c r="L191" s="122"/>
      <c r="M191" s="86">
        <f>VLOOKUP(C191,'[13]AGGREGATO '!$C$5:$FI$287,157,0)</f>
        <v>0</v>
      </c>
      <c r="N191" s="85"/>
      <c r="O191" s="86">
        <f t="shared" si="18"/>
        <v>0</v>
      </c>
      <c r="P191" s="122"/>
      <c r="Q191" s="84">
        <f>VLOOKUP(C191,'[13]AGGREGATO '!$C$5:$ES$287,143,0)</f>
        <v>0</v>
      </c>
      <c r="R191" s="122"/>
      <c r="S191" s="86">
        <f>VLOOKUP(C191,'[13]AGGREGATO '!$C$5:$EW$287,151,0)</f>
        <v>0</v>
      </c>
      <c r="T191" s="122"/>
      <c r="U191" s="86">
        <v>0</v>
      </c>
      <c r="V191" s="85"/>
      <c r="W191" s="198">
        <f t="shared" si="28"/>
        <v>0</v>
      </c>
      <c r="X191" s="122"/>
      <c r="Y191" s="86">
        <f t="shared" si="25"/>
        <v>0</v>
      </c>
      <c r="Z191" s="122"/>
      <c r="AA191" s="86">
        <f t="shared" si="26"/>
        <v>0</v>
      </c>
      <c r="AB191" s="122"/>
      <c r="AC191" s="86">
        <f t="shared" si="27"/>
        <v>0</v>
      </c>
      <c r="AD191" s="85"/>
      <c r="AE191" s="86">
        <f t="shared" si="17"/>
        <v>0</v>
      </c>
      <c r="AF191" s="120"/>
      <c r="AG191" s="90">
        <v>0</v>
      </c>
      <c r="AH191" s="120"/>
      <c r="AI191" s="91"/>
      <c r="AJ191" s="120"/>
      <c r="AK191" s="91"/>
      <c r="AL191" s="83"/>
      <c r="AM191" s="90">
        <v>0</v>
      </c>
    </row>
    <row r="192" spans="1:39" s="92" customFormat="1" ht="11.25" customHeight="1" outlineLevel="1">
      <c r="A192" s="65"/>
      <c r="B192" s="80"/>
      <c r="C192" s="81" t="s">
        <v>492</v>
      </c>
      <c r="D192" s="66"/>
      <c r="E192" s="82" t="s">
        <v>493</v>
      </c>
      <c r="F192" s="45" t="s">
        <v>492</v>
      </c>
      <c r="G192" s="46" t="s">
        <v>355</v>
      </c>
      <c r="H192" s="158"/>
      <c r="I192" s="84">
        <f>VLOOKUP(C192,'[13]AGGREGATO '!$C$5:$ES$287,141,0)</f>
        <v>0</v>
      </c>
      <c r="J192" s="122"/>
      <c r="K192" s="86">
        <f>VLOOKUP(C192,'[13]AGGREGATO '!$C$5:$FA$287,149,0)</f>
        <v>0</v>
      </c>
      <c r="L192" s="122"/>
      <c r="M192" s="86">
        <f>VLOOKUP(C192,'[13]AGGREGATO '!$C$5:$FI$287,157,0)</f>
        <v>0</v>
      </c>
      <c r="N192" s="85"/>
      <c r="O192" s="86">
        <f t="shared" si="18"/>
        <v>0</v>
      </c>
      <c r="P192" s="122"/>
      <c r="Q192" s="84">
        <f>VLOOKUP(C192,'[13]AGGREGATO '!$C$5:$ES$287,143,0)</f>
        <v>0</v>
      </c>
      <c r="R192" s="122"/>
      <c r="S192" s="86">
        <f>VLOOKUP(C192,'[13]AGGREGATO '!$C$5:$EW$287,151,0)</f>
        <v>0</v>
      </c>
      <c r="T192" s="122"/>
      <c r="U192" s="86">
        <v>0</v>
      </c>
      <c r="V192" s="85"/>
      <c r="W192" s="198">
        <f t="shared" si="28"/>
        <v>0</v>
      </c>
      <c r="X192" s="122"/>
      <c r="Y192" s="86">
        <f t="shared" si="25"/>
        <v>0</v>
      </c>
      <c r="Z192" s="122"/>
      <c r="AA192" s="86">
        <f t="shared" si="26"/>
        <v>0</v>
      </c>
      <c r="AB192" s="122"/>
      <c r="AC192" s="86">
        <f t="shared" si="27"/>
        <v>0</v>
      </c>
      <c r="AD192" s="85"/>
      <c r="AE192" s="86">
        <f t="shared" si="17"/>
        <v>0</v>
      </c>
      <c r="AF192" s="120"/>
      <c r="AG192" s="90">
        <v>0</v>
      </c>
      <c r="AH192" s="120"/>
      <c r="AI192" s="91"/>
      <c r="AJ192" s="120"/>
      <c r="AK192" s="91"/>
      <c r="AL192" s="83"/>
      <c r="AM192" s="90">
        <v>0</v>
      </c>
    </row>
    <row r="193" spans="1:39" s="78" customFormat="1" ht="11.25" customHeight="1">
      <c r="A193" s="65"/>
      <c r="B193" s="66" t="s">
        <v>494</v>
      </c>
      <c r="C193" s="67" t="s">
        <v>495</v>
      </c>
      <c r="D193" s="66"/>
      <c r="E193" s="68" t="s">
        <v>496</v>
      </c>
      <c r="F193" s="45" t="s">
        <v>495</v>
      </c>
      <c r="G193" s="46" t="s">
        <v>494</v>
      </c>
      <c r="H193" s="154"/>
      <c r="I193" s="70">
        <f>VLOOKUP(C193,'[13]AGGREGATO '!$C$5:$ES$287,141,0)</f>
        <v>590</v>
      </c>
      <c r="J193" s="128"/>
      <c r="K193" s="72">
        <f>VLOOKUP(C193,'[13]AGGREGATO '!$C$5:$FA$287,149,0)</f>
        <v>0</v>
      </c>
      <c r="L193" s="128"/>
      <c r="M193" s="72">
        <f>VLOOKUP(C193,'[13]AGGREGATO '!$C$5:$FI$287,157,0)</f>
        <v>0</v>
      </c>
      <c r="N193" s="71"/>
      <c r="O193" s="72">
        <f t="shared" si="18"/>
        <v>590</v>
      </c>
      <c r="P193" s="128"/>
      <c r="Q193" s="70">
        <f>VLOOKUP(C193,'[13]AGGREGATO '!$C$5:$ES$287,143,0)</f>
        <v>60</v>
      </c>
      <c r="R193" s="128"/>
      <c r="S193" s="72">
        <f>VLOOKUP(C193,'[13]AGGREGATO '!$C$5:$EW$287,151,0)</f>
        <v>0</v>
      </c>
      <c r="T193" s="128"/>
      <c r="U193" s="72">
        <v>0</v>
      </c>
      <c r="V193" s="71"/>
      <c r="W193" s="197">
        <f t="shared" si="28"/>
        <v>60</v>
      </c>
      <c r="X193" s="128"/>
      <c r="Y193" s="72">
        <f t="shared" si="25"/>
        <v>530</v>
      </c>
      <c r="Z193" s="128"/>
      <c r="AA193" s="72">
        <f t="shared" si="26"/>
        <v>0</v>
      </c>
      <c r="AB193" s="128"/>
      <c r="AC193" s="72">
        <f t="shared" si="27"/>
        <v>530</v>
      </c>
      <c r="AD193" s="71"/>
      <c r="AE193" s="72">
        <f t="shared" si="17"/>
        <v>530</v>
      </c>
      <c r="AF193" s="127"/>
      <c r="AG193" s="76">
        <f t="shared" si="19"/>
        <v>8.8333333333333339</v>
      </c>
      <c r="AH193" s="127"/>
      <c r="AI193" s="77"/>
      <c r="AJ193" s="127"/>
      <c r="AK193" s="77"/>
      <c r="AL193" s="69"/>
      <c r="AM193" s="76">
        <f t="shared" si="20"/>
        <v>8.8333333333333339</v>
      </c>
    </row>
    <row r="194" spans="1:39" s="78" customFormat="1" ht="11.25" customHeight="1">
      <c r="A194" s="65"/>
      <c r="B194" s="66"/>
      <c r="C194" s="67" t="s">
        <v>497</v>
      </c>
      <c r="D194" s="66"/>
      <c r="E194" s="68" t="s">
        <v>498</v>
      </c>
      <c r="F194" s="45" t="s">
        <v>497</v>
      </c>
      <c r="G194" s="46">
        <v>0</v>
      </c>
      <c r="H194" s="154"/>
      <c r="I194" s="70">
        <f>VLOOKUP(C194,'[13]AGGREGATO '!$C$5:$ES$287,141,0)</f>
        <v>0</v>
      </c>
      <c r="J194" s="128"/>
      <c r="K194" s="72">
        <f>VLOOKUP(C194,'[13]AGGREGATO '!$C$5:$FA$287,149,0)</f>
        <v>0</v>
      </c>
      <c r="L194" s="128"/>
      <c r="M194" s="72">
        <f>VLOOKUP(C194,'[13]AGGREGATO '!$C$5:$FI$287,157,0)</f>
        <v>0</v>
      </c>
      <c r="N194" s="71"/>
      <c r="O194" s="72">
        <f t="shared" si="18"/>
        <v>0</v>
      </c>
      <c r="P194" s="128"/>
      <c r="Q194" s="70">
        <f>VLOOKUP(C194,'[13]AGGREGATO '!$C$5:$ES$287,143,0)</f>
        <v>0</v>
      </c>
      <c r="R194" s="128"/>
      <c r="S194" s="72">
        <f>VLOOKUP(C194,'[13]AGGREGATO '!$C$5:$EW$287,151,0)</f>
        <v>0</v>
      </c>
      <c r="T194" s="128"/>
      <c r="U194" s="72">
        <v>0</v>
      </c>
      <c r="V194" s="71"/>
      <c r="W194" s="197">
        <f t="shared" si="28"/>
        <v>0</v>
      </c>
      <c r="X194" s="128"/>
      <c r="Y194" s="72">
        <f t="shared" si="25"/>
        <v>0</v>
      </c>
      <c r="Z194" s="128"/>
      <c r="AA194" s="72">
        <f t="shared" si="26"/>
        <v>0</v>
      </c>
      <c r="AB194" s="128"/>
      <c r="AC194" s="72">
        <f t="shared" si="27"/>
        <v>0</v>
      </c>
      <c r="AD194" s="71"/>
      <c r="AE194" s="72">
        <f t="shared" si="17"/>
        <v>0</v>
      </c>
      <c r="AF194" s="127"/>
      <c r="AG194" s="76">
        <f t="shared" si="19"/>
        <v>0</v>
      </c>
      <c r="AH194" s="127"/>
      <c r="AI194" s="77"/>
      <c r="AJ194" s="127"/>
      <c r="AK194" s="77"/>
      <c r="AL194" s="69"/>
      <c r="AM194" s="76">
        <f t="shared" si="20"/>
        <v>0</v>
      </c>
    </row>
    <row r="195" spans="1:39" s="92" customFormat="1" ht="11.25" customHeight="1" outlineLevel="1">
      <c r="A195" s="79"/>
      <c r="B195" s="80" t="s">
        <v>499</v>
      </c>
      <c r="C195" s="81" t="s">
        <v>500</v>
      </c>
      <c r="D195" s="66"/>
      <c r="E195" s="82" t="s">
        <v>501</v>
      </c>
      <c r="F195" s="45" t="s">
        <v>500</v>
      </c>
      <c r="G195" s="46" t="s">
        <v>499</v>
      </c>
      <c r="H195" s="158"/>
      <c r="I195" s="84">
        <f>VLOOKUP(C195,'[13]AGGREGATO '!$C$5:$ES$287,141,0)</f>
        <v>0</v>
      </c>
      <c r="J195" s="122"/>
      <c r="K195" s="86">
        <f>VLOOKUP(C195,'[13]AGGREGATO '!$C$5:$FA$287,149,0)</f>
        <v>0</v>
      </c>
      <c r="L195" s="122"/>
      <c r="M195" s="86">
        <f>VLOOKUP(C195,'[13]AGGREGATO '!$C$5:$FI$287,157,0)</f>
        <v>0</v>
      </c>
      <c r="N195" s="85"/>
      <c r="O195" s="86">
        <f t="shared" si="18"/>
        <v>0</v>
      </c>
      <c r="P195" s="122"/>
      <c r="Q195" s="84">
        <f>VLOOKUP(C195,'[13]AGGREGATO '!$C$5:$ES$287,143,0)</f>
        <v>0</v>
      </c>
      <c r="R195" s="122"/>
      <c r="S195" s="86">
        <f>VLOOKUP(C195,'[13]AGGREGATO '!$C$5:$EW$287,151,0)</f>
        <v>0</v>
      </c>
      <c r="T195" s="122"/>
      <c r="U195" s="86">
        <v>0</v>
      </c>
      <c r="V195" s="85"/>
      <c r="W195" s="198">
        <f t="shared" si="28"/>
        <v>0</v>
      </c>
      <c r="X195" s="122"/>
      <c r="Y195" s="86">
        <f t="shared" si="25"/>
        <v>0</v>
      </c>
      <c r="Z195" s="122"/>
      <c r="AA195" s="86">
        <f t="shared" si="26"/>
        <v>0</v>
      </c>
      <c r="AB195" s="122"/>
      <c r="AC195" s="86">
        <f t="shared" si="27"/>
        <v>0</v>
      </c>
      <c r="AD195" s="85"/>
      <c r="AE195" s="86">
        <f t="shared" si="17"/>
        <v>0</v>
      </c>
      <c r="AF195" s="120"/>
      <c r="AG195" s="90">
        <f t="shared" si="19"/>
        <v>0</v>
      </c>
      <c r="AH195" s="120"/>
      <c r="AI195" s="91"/>
      <c r="AJ195" s="120"/>
      <c r="AK195" s="91"/>
      <c r="AL195" s="83"/>
      <c r="AM195" s="90">
        <f t="shared" si="20"/>
        <v>0</v>
      </c>
    </row>
    <row r="196" spans="1:39" s="92" customFormat="1" ht="11.25" customHeight="1" outlineLevel="1">
      <c r="A196" s="79"/>
      <c r="B196" s="80" t="s">
        <v>502</v>
      </c>
      <c r="C196" s="81" t="s">
        <v>503</v>
      </c>
      <c r="D196" s="66"/>
      <c r="E196" s="82" t="s">
        <v>504</v>
      </c>
      <c r="F196" s="45" t="s">
        <v>503</v>
      </c>
      <c r="G196" s="46" t="s">
        <v>502</v>
      </c>
      <c r="H196" s="158"/>
      <c r="I196" s="84">
        <f>VLOOKUP(C196,'[13]AGGREGATO '!$C$5:$ES$287,141,0)</f>
        <v>0</v>
      </c>
      <c r="J196" s="122"/>
      <c r="K196" s="86">
        <f>VLOOKUP(C196,'[13]AGGREGATO '!$C$5:$FA$287,149,0)</f>
        <v>0</v>
      </c>
      <c r="L196" s="122"/>
      <c r="M196" s="86">
        <f>VLOOKUP(C196,'[13]AGGREGATO '!$C$5:$FI$287,157,0)</f>
        <v>0</v>
      </c>
      <c r="N196" s="85"/>
      <c r="O196" s="86">
        <f t="shared" si="18"/>
        <v>0</v>
      </c>
      <c r="P196" s="122"/>
      <c r="Q196" s="84">
        <f>VLOOKUP(C196,'[13]AGGREGATO '!$C$5:$ES$287,143,0)</f>
        <v>0</v>
      </c>
      <c r="R196" s="122"/>
      <c r="S196" s="86">
        <f>VLOOKUP(C196,'[13]AGGREGATO '!$C$5:$EW$287,151,0)</f>
        <v>0</v>
      </c>
      <c r="T196" s="122"/>
      <c r="U196" s="86">
        <v>0</v>
      </c>
      <c r="V196" s="85"/>
      <c r="W196" s="198">
        <f t="shared" si="28"/>
        <v>0</v>
      </c>
      <c r="X196" s="122"/>
      <c r="Y196" s="86">
        <f t="shared" si="25"/>
        <v>0</v>
      </c>
      <c r="Z196" s="122"/>
      <c r="AA196" s="86">
        <f t="shared" si="26"/>
        <v>0</v>
      </c>
      <c r="AB196" s="122"/>
      <c r="AC196" s="86">
        <f t="shared" si="27"/>
        <v>0</v>
      </c>
      <c r="AD196" s="85"/>
      <c r="AE196" s="86">
        <f t="shared" ref="AE196:AE259" si="29">+O196-W196</f>
        <v>0</v>
      </c>
      <c r="AF196" s="120"/>
      <c r="AG196" s="90">
        <v>0</v>
      </c>
      <c r="AH196" s="120"/>
      <c r="AI196" s="91"/>
      <c r="AJ196" s="120"/>
      <c r="AK196" s="91"/>
      <c r="AL196" s="83"/>
      <c r="AM196" s="90">
        <v>0</v>
      </c>
    </row>
    <row r="197" spans="1:39" s="92" customFormat="1" ht="11.25" customHeight="1">
      <c r="A197" s="79"/>
      <c r="B197" s="80" t="s">
        <v>505</v>
      </c>
      <c r="C197" s="81" t="s">
        <v>506</v>
      </c>
      <c r="D197" s="80"/>
      <c r="E197" s="82" t="s">
        <v>507</v>
      </c>
      <c r="F197" s="45" t="s">
        <v>506</v>
      </c>
      <c r="G197" s="46" t="s">
        <v>505</v>
      </c>
      <c r="H197" s="158"/>
      <c r="I197" s="84">
        <f>VLOOKUP(C197,'[13]AGGREGATO '!$C$5:$ES$287,141,0)</f>
        <v>0</v>
      </c>
      <c r="J197" s="122"/>
      <c r="K197" s="86">
        <f>VLOOKUP(C197,'[13]AGGREGATO '!$C$5:$FA$287,149,0)</f>
        <v>0</v>
      </c>
      <c r="L197" s="122"/>
      <c r="M197" s="86">
        <f>VLOOKUP(C197,'[13]AGGREGATO '!$C$5:$FI$287,157,0)</f>
        <v>0</v>
      </c>
      <c r="N197" s="85"/>
      <c r="O197" s="86">
        <f t="shared" ref="O197:O260" si="30">+I197+K197+M197</f>
        <v>0</v>
      </c>
      <c r="P197" s="122"/>
      <c r="Q197" s="84">
        <f>VLOOKUP(C197,'[13]AGGREGATO '!$C$5:$ES$287,143,0)</f>
        <v>0</v>
      </c>
      <c r="R197" s="122"/>
      <c r="S197" s="86">
        <f>VLOOKUP(C197,'[13]AGGREGATO '!$C$5:$EW$287,151,0)</f>
        <v>0</v>
      </c>
      <c r="T197" s="122"/>
      <c r="U197" s="86">
        <v>0</v>
      </c>
      <c r="V197" s="85"/>
      <c r="W197" s="198">
        <f t="shared" si="28"/>
        <v>0</v>
      </c>
      <c r="X197" s="122"/>
      <c r="Y197" s="86">
        <f t="shared" si="25"/>
        <v>0</v>
      </c>
      <c r="Z197" s="122"/>
      <c r="AA197" s="86">
        <f t="shared" si="26"/>
        <v>0</v>
      </c>
      <c r="AB197" s="122"/>
      <c r="AC197" s="86">
        <f t="shared" si="27"/>
        <v>0</v>
      </c>
      <c r="AD197" s="85"/>
      <c r="AE197" s="86">
        <f t="shared" si="29"/>
        <v>0</v>
      </c>
      <c r="AF197" s="120"/>
      <c r="AG197" s="90">
        <f t="shared" ref="AG197:AG260" si="31">IF(Y197=0,0,Y197/Q197)</f>
        <v>0</v>
      </c>
      <c r="AH197" s="120"/>
      <c r="AI197" s="91"/>
      <c r="AJ197" s="120"/>
      <c r="AK197" s="91"/>
      <c r="AL197" s="83"/>
      <c r="AM197" s="90">
        <f t="shared" ref="AM197:AM260" si="32">IF(AE197=0,0,AE197/W197)</f>
        <v>0</v>
      </c>
    </row>
    <row r="198" spans="1:39" s="92" customFormat="1" ht="11.25" customHeight="1">
      <c r="A198" s="79"/>
      <c r="B198" s="80" t="s">
        <v>505</v>
      </c>
      <c r="C198" s="81" t="s">
        <v>508</v>
      </c>
      <c r="D198" s="80"/>
      <c r="E198" s="82" t="s">
        <v>509</v>
      </c>
      <c r="F198" s="45" t="s">
        <v>508</v>
      </c>
      <c r="G198" s="46" t="s">
        <v>505</v>
      </c>
      <c r="H198" s="158"/>
      <c r="I198" s="84">
        <f>VLOOKUP(C198,'[13]AGGREGATO '!$C$5:$ES$287,141,0)</f>
        <v>0</v>
      </c>
      <c r="J198" s="122"/>
      <c r="K198" s="86">
        <f>VLOOKUP(C198,'[13]AGGREGATO '!$C$5:$FA$287,149,0)</f>
        <v>0</v>
      </c>
      <c r="L198" s="122"/>
      <c r="M198" s="86">
        <f>VLOOKUP(C198,'[13]AGGREGATO '!$C$5:$FI$287,157,0)</f>
        <v>0</v>
      </c>
      <c r="N198" s="85"/>
      <c r="O198" s="86">
        <f t="shared" si="30"/>
        <v>0</v>
      </c>
      <c r="P198" s="122"/>
      <c r="Q198" s="84">
        <f>VLOOKUP(C198,'[13]AGGREGATO '!$C$5:$ES$287,143,0)</f>
        <v>0</v>
      </c>
      <c r="R198" s="122"/>
      <c r="S198" s="86">
        <f>VLOOKUP(C198,'[13]AGGREGATO '!$C$5:$EW$287,151,0)</f>
        <v>0</v>
      </c>
      <c r="T198" s="122"/>
      <c r="U198" s="86">
        <v>0</v>
      </c>
      <c r="V198" s="85"/>
      <c r="W198" s="198">
        <f t="shared" si="28"/>
        <v>0</v>
      </c>
      <c r="X198" s="122"/>
      <c r="Y198" s="86">
        <f t="shared" si="25"/>
        <v>0</v>
      </c>
      <c r="Z198" s="122"/>
      <c r="AA198" s="86">
        <f t="shared" si="26"/>
        <v>0</v>
      </c>
      <c r="AB198" s="122"/>
      <c r="AC198" s="86">
        <f t="shared" si="27"/>
        <v>0</v>
      </c>
      <c r="AD198" s="85"/>
      <c r="AE198" s="86">
        <f t="shared" si="29"/>
        <v>0</v>
      </c>
      <c r="AF198" s="120"/>
      <c r="AG198" s="90">
        <v>0</v>
      </c>
      <c r="AH198" s="120"/>
      <c r="AI198" s="91"/>
      <c r="AJ198" s="120"/>
      <c r="AK198" s="91"/>
      <c r="AL198" s="83"/>
      <c r="AM198" s="90">
        <v>0</v>
      </c>
    </row>
    <row r="199" spans="1:39" s="92" customFormat="1" ht="11.25" customHeight="1">
      <c r="A199" s="79"/>
      <c r="B199" s="80" t="s">
        <v>505</v>
      </c>
      <c r="C199" s="95" t="s">
        <v>510</v>
      </c>
      <c r="D199" s="80"/>
      <c r="E199" s="103" t="s">
        <v>511</v>
      </c>
      <c r="F199" s="45" t="s">
        <v>510</v>
      </c>
      <c r="G199" s="46" t="s">
        <v>505</v>
      </c>
      <c r="H199" s="158"/>
      <c r="I199" s="97">
        <f>VLOOKUP(C199,'[13]AGGREGATO '!$C$5:$ES$287,141,0)</f>
        <v>0</v>
      </c>
      <c r="J199" s="122"/>
      <c r="K199" s="97">
        <f>VLOOKUP(C199,'[13]AGGREGATO '!$C$5:$FA$287,149,0)</f>
        <v>0</v>
      </c>
      <c r="L199" s="122"/>
      <c r="M199" s="97">
        <f>VLOOKUP(C199,'[13]AGGREGATO '!$C$5:$FI$287,157,0)</f>
        <v>0</v>
      </c>
      <c r="N199" s="85"/>
      <c r="O199" s="97">
        <f t="shared" si="30"/>
        <v>0</v>
      </c>
      <c r="P199" s="122"/>
      <c r="Q199" s="97">
        <f>VLOOKUP(C199,'[13]AGGREGATO '!$C$5:$ES$287,143,0)</f>
        <v>0</v>
      </c>
      <c r="R199" s="122"/>
      <c r="S199" s="97">
        <f>VLOOKUP(C199,'[13]AGGREGATO '!$C$5:$EW$287,151,0)</f>
        <v>0</v>
      </c>
      <c r="T199" s="122"/>
      <c r="U199" s="97">
        <v>0</v>
      </c>
      <c r="V199" s="85"/>
      <c r="W199" s="199">
        <f t="shared" si="28"/>
        <v>0</v>
      </c>
      <c r="X199" s="122"/>
      <c r="Y199" s="97">
        <f t="shared" si="25"/>
        <v>0</v>
      </c>
      <c r="Z199" s="122"/>
      <c r="AA199" s="97">
        <f t="shared" si="26"/>
        <v>0</v>
      </c>
      <c r="AB199" s="122"/>
      <c r="AC199" s="86">
        <f t="shared" si="27"/>
        <v>0</v>
      </c>
      <c r="AD199" s="85"/>
      <c r="AE199" s="97">
        <f t="shared" si="29"/>
        <v>0</v>
      </c>
      <c r="AF199" s="120"/>
      <c r="AG199" s="99">
        <f t="shared" si="31"/>
        <v>0</v>
      </c>
      <c r="AH199" s="120"/>
      <c r="AI199" s="91"/>
      <c r="AJ199" s="120"/>
      <c r="AK199" s="91"/>
      <c r="AL199" s="83"/>
      <c r="AM199" s="99">
        <f t="shared" si="32"/>
        <v>0</v>
      </c>
    </row>
    <row r="200" spans="1:39" s="78" customFormat="1" ht="11.25" customHeight="1">
      <c r="A200" s="65"/>
      <c r="B200" s="66"/>
      <c r="C200" s="67" t="s">
        <v>512</v>
      </c>
      <c r="D200" s="66"/>
      <c r="E200" s="68" t="s">
        <v>513</v>
      </c>
      <c r="F200" s="45" t="s">
        <v>512</v>
      </c>
      <c r="G200" s="46">
        <v>0</v>
      </c>
      <c r="H200" s="154"/>
      <c r="I200" s="70">
        <f>VLOOKUP(C200,'[13]AGGREGATO '!$C$5:$ES$287,141,0)</f>
        <v>0</v>
      </c>
      <c r="J200" s="128"/>
      <c r="K200" s="72">
        <f>VLOOKUP(C200,'[13]AGGREGATO '!$C$5:$FA$287,149,0)</f>
        <v>0</v>
      </c>
      <c r="L200" s="128"/>
      <c r="M200" s="72">
        <f>VLOOKUP(C200,'[13]AGGREGATO '!$C$5:$FI$287,157,0)</f>
        <v>0</v>
      </c>
      <c r="N200" s="71"/>
      <c r="O200" s="72">
        <f t="shared" si="30"/>
        <v>0</v>
      </c>
      <c r="P200" s="128"/>
      <c r="Q200" s="70">
        <f>VLOOKUP(C200,'[13]AGGREGATO '!$C$5:$ES$287,143,0)</f>
        <v>88225</v>
      </c>
      <c r="R200" s="128"/>
      <c r="S200" s="72">
        <f>VLOOKUP(C200,'[13]AGGREGATO '!$C$5:$EW$287,151,0)</f>
        <v>0</v>
      </c>
      <c r="T200" s="128"/>
      <c r="U200" s="72">
        <v>0</v>
      </c>
      <c r="V200" s="71"/>
      <c r="W200" s="197">
        <f t="shared" si="28"/>
        <v>88225</v>
      </c>
      <c r="X200" s="128"/>
      <c r="Y200" s="72">
        <f t="shared" si="25"/>
        <v>-88225</v>
      </c>
      <c r="Z200" s="128"/>
      <c r="AA200" s="72">
        <f t="shared" si="26"/>
        <v>0</v>
      </c>
      <c r="AB200" s="128"/>
      <c r="AC200" s="72">
        <f t="shared" si="27"/>
        <v>-88225</v>
      </c>
      <c r="AD200" s="71"/>
      <c r="AE200" s="72">
        <f t="shared" si="29"/>
        <v>-88225</v>
      </c>
      <c r="AF200" s="127"/>
      <c r="AG200" s="76">
        <f t="shared" si="31"/>
        <v>-1</v>
      </c>
      <c r="AH200" s="127"/>
      <c r="AI200" s="77"/>
      <c r="AJ200" s="127"/>
      <c r="AK200" s="77"/>
      <c r="AL200" s="69"/>
      <c r="AM200" s="76">
        <f t="shared" si="32"/>
        <v>-1</v>
      </c>
    </row>
    <row r="201" spans="1:39" s="92" customFormat="1" ht="11.25" customHeight="1" outlineLevel="1">
      <c r="A201" s="79"/>
      <c r="B201" s="80" t="s">
        <v>514</v>
      </c>
      <c r="C201" s="81" t="s">
        <v>515</v>
      </c>
      <c r="D201" s="66"/>
      <c r="E201" s="82" t="s">
        <v>516</v>
      </c>
      <c r="F201" s="45" t="s">
        <v>515</v>
      </c>
      <c r="G201" s="46" t="s">
        <v>514</v>
      </c>
      <c r="H201" s="158"/>
      <c r="I201" s="84">
        <f>VLOOKUP(C201,'[13]AGGREGATO '!$C$5:$ES$287,141,0)</f>
        <v>0</v>
      </c>
      <c r="J201" s="122"/>
      <c r="K201" s="86">
        <f>VLOOKUP(C201,'[13]AGGREGATO '!$C$5:$FA$287,149,0)</f>
        <v>0</v>
      </c>
      <c r="L201" s="122"/>
      <c r="M201" s="86">
        <f>VLOOKUP(C201,'[13]AGGREGATO '!$C$5:$FI$287,157,0)</f>
        <v>0</v>
      </c>
      <c r="N201" s="85"/>
      <c r="O201" s="86">
        <f t="shared" si="30"/>
        <v>0</v>
      </c>
      <c r="P201" s="122"/>
      <c r="Q201" s="84">
        <f>VLOOKUP(C201,'[13]AGGREGATO '!$C$5:$ES$287,143,0)</f>
        <v>0</v>
      </c>
      <c r="R201" s="122"/>
      <c r="S201" s="86">
        <f>VLOOKUP(C201,'[13]AGGREGATO '!$C$5:$EW$287,151,0)</f>
        <v>0</v>
      </c>
      <c r="T201" s="122"/>
      <c r="U201" s="86">
        <v>0</v>
      </c>
      <c r="V201" s="85"/>
      <c r="W201" s="198">
        <f t="shared" si="28"/>
        <v>0</v>
      </c>
      <c r="X201" s="122"/>
      <c r="Y201" s="86">
        <f t="shared" si="25"/>
        <v>0</v>
      </c>
      <c r="Z201" s="122"/>
      <c r="AA201" s="86">
        <f t="shared" si="26"/>
        <v>0</v>
      </c>
      <c r="AB201" s="122"/>
      <c r="AC201" s="86">
        <f t="shared" si="27"/>
        <v>0</v>
      </c>
      <c r="AD201" s="85"/>
      <c r="AE201" s="86">
        <f t="shared" si="29"/>
        <v>0</v>
      </c>
      <c r="AF201" s="120"/>
      <c r="AG201" s="90">
        <f t="shared" si="31"/>
        <v>0</v>
      </c>
      <c r="AH201" s="120"/>
      <c r="AI201" s="91"/>
      <c r="AJ201" s="120"/>
      <c r="AK201" s="91"/>
      <c r="AL201" s="83"/>
      <c r="AM201" s="90">
        <f t="shared" si="32"/>
        <v>0</v>
      </c>
    </row>
    <row r="202" spans="1:39" s="92" customFormat="1" ht="11.25" customHeight="1" outlineLevel="1">
      <c r="A202" s="79"/>
      <c r="B202" s="80"/>
      <c r="C202" s="81" t="s">
        <v>517</v>
      </c>
      <c r="D202" s="66"/>
      <c r="E202" s="82" t="s">
        <v>518</v>
      </c>
      <c r="F202" s="45" t="s">
        <v>517</v>
      </c>
      <c r="G202" s="46" t="s">
        <v>355</v>
      </c>
      <c r="H202" s="158"/>
      <c r="I202" s="84">
        <f>VLOOKUP(C202,'[13]AGGREGATO '!$C$5:$ES$287,141,0)</f>
        <v>0</v>
      </c>
      <c r="J202" s="122"/>
      <c r="K202" s="86">
        <f>VLOOKUP(C202,'[13]AGGREGATO '!$C$5:$FA$287,149,0)</f>
        <v>0</v>
      </c>
      <c r="L202" s="122"/>
      <c r="M202" s="86">
        <f>VLOOKUP(C202,'[13]AGGREGATO '!$C$5:$FI$287,157,0)</f>
        <v>0</v>
      </c>
      <c r="N202" s="85"/>
      <c r="O202" s="86">
        <f t="shared" si="30"/>
        <v>0</v>
      </c>
      <c r="P202" s="122"/>
      <c r="Q202" s="84">
        <f>VLOOKUP(C202,'[13]AGGREGATO '!$C$5:$ES$287,143,0)</f>
        <v>0</v>
      </c>
      <c r="R202" s="122"/>
      <c r="S202" s="86">
        <f>VLOOKUP(C202,'[13]AGGREGATO '!$C$5:$EW$287,151,0)</f>
        <v>0</v>
      </c>
      <c r="T202" s="122"/>
      <c r="U202" s="86">
        <v>0</v>
      </c>
      <c r="V202" s="85"/>
      <c r="W202" s="198">
        <f t="shared" si="28"/>
        <v>0</v>
      </c>
      <c r="X202" s="122"/>
      <c r="Y202" s="86">
        <f t="shared" si="25"/>
        <v>0</v>
      </c>
      <c r="Z202" s="122"/>
      <c r="AA202" s="86">
        <f t="shared" si="26"/>
        <v>0</v>
      </c>
      <c r="AB202" s="122"/>
      <c r="AC202" s="86">
        <f t="shared" si="27"/>
        <v>0</v>
      </c>
      <c r="AD202" s="85"/>
      <c r="AE202" s="86">
        <f t="shared" si="29"/>
        <v>0</v>
      </c>
      <c r="AF202" s="120"/>
      <c r="AG202" s="90">
        <f t="shared" si="31"/>
        <v>0</v>
      </c>
      <c r="AH202" s="120"/>
      <c r="AI202" s="91"/>
      <c r="AJ202" s="120"/>
      <c r="AK202" s="91"/>
      <c r="AL202" s="83"/>
      <c r="AM202" s="90">
        <f t="shared" si="32"/>
        <v>0</v>
      </c>
    </row>
    <row r="203" spans="1:39" s="92" customFormat="1" ht="11.25" customHeight="1" outlineLevel="1">
      <c r="A203" s="79"/>
      <c r="B203" s="80" t="s">
        <v>519</v>
      </c>
      <c r="C203" s="81" t="s">
        <v>520</v>
      </c>
      <c r="D203" s="80"/>
      <c r="E203" s="82" t="s">
        <v>521</v>
      </c>
      <c r="F203" s="45" t="s">
        <v>520</v>
      </c>
      <c r="G203" s="46" t="s">
        <v>519</v>
      </c>
      <c r="H203" s="158"/>
      <c r="I203" s="84">
        <f>VLOOKUP(C203,'[13]AGGREGATO '!$C$5:$ES$287,141,0)</f>
        <v>0</v>
      </c>
      <c r="J203" s="122"/>
      <c r="K203" s="86">
        <f>VLOOKUP(C203,'[13]AGGREGATO '!$C$5:$FA$287,149,0)</f>
        <v>0</v>
      </c>
      <c r="L203" s="122"/>
      <c r="M203" s="86">
        <f>VLOOKUP(C203,'[13]AGGREGATO '!$C$5:$FI$287,157,0)</f>
        <v>0</v>
      </c>
      <c r="N203" s="85"/>
      <c r="O203" s="86">
        <f t="shared" si="30"/>
        <v>0</v>
      </c>
      <c r="P203" s="122"/>
      <c r="Q203" s="84">
        <f>VLOOKUP(C203,'[13]AGGREGATO '!$C$5:$ES$287,143,0)</f>
        <v>88225</v>
      </c>
      <c r="R203" s="122"/>
      <c r="S203" s="86">
        <f>VLOOKUP(C203,'[13]AGGREGATO '!$C$5:$EW$287,151,0)</f>
        <v>0</v>
      </c>
      <c r="T203" s="122"/>
      <c r="U203" s="86">
        <v>0</v>
      </c>
      <c r="V203" s="85"/>
      <c r="W203" s="198">
        <f t="shared" si="28"/>
        <v>88225</v>
      </c>
      <c r="X203" s="122"/>
      <c r="Y203" s="86">
        <f t="shared" si="25"/>
        <v>-88225</v>
      </c>
      <c r="Z203" s="122"/>
      <c r="AA203" s="86">
        <f t="shared" si="26"/>
        <v>0</v>
      </c>
      <c r="AB203" s="122"/>
      <c r="AC203" s="86">
        <f t="shared" si="27"/>
        <v>-88225</v>
      </c>
      <c r="AD203" s="85"/>
      <c r="AE203" s="86">
        <f t="shared" si="29"/>
        <v>-88225</v>
      </c>
      <c r="AF203" s="120"/>
      <c r="AG203" s="90">
        <f t="shared" si="31"/>
        <v>-1</v>
      </c>
      <c r="AH203" s="120"/>
      <c r="AI203" s="91"/>
      <c r="AJ203" s="120"/>
      <c r="AK203" s="91"/>
      <c r="AL203" s="83"/>
      <c r="AM203" s="90">
        <f t="shared" si="32"/>
        <v>-1</v>
      </c>
    </row>
    <row r="204" spans="1:39" s="78" customFormat="1" ht="11.25" customHeight="1" outlineLevel="1">
      <c r="A204" s="65"/>
      <c r="B204" s="66" t="s">
        <v>522</v>
      </c>
      <c r="C204" s="67" t="s">
        <v>523</v>
      </c>
      <c r="D204" s="66"/>
      <c r="E204" s="68" t="s">
        <v>524</v>
      </c>
      <c r="F204" s="45" t="s">
        <v>523</v>
      </c>
      <c r="G204" s="46" t="s">
        <v>522</v>
      </c>
      <c r="H204" s="154"/>
      <c r="I204" s="70">
        <f>VLOOKUP(C204,'[13]AGGREGATO '!$C$5:$ES$287,141,0)</f>
        <v>-261550</v>
      </c>
      <c r="J204" s="128"/>
      <c r="K204" s="72">
        <f>VLOOKUP(C204,'[13]AGGREGATO '!$C$5:$FA$287,149,0)</f>
        <v>17892</v>
      </c>
      <c r="L204" s="128"/>
      <c r="M204" s="72">
        <f>VLOOKUP(C204,'[13]AGGREGATO '!$C$5:$FI$287,157,0)</f>
        <v>0</v>
      </c>
      <c r="N204" s="71"/>
      <c r="O204" s="72">
        <f t="shared" si="30"/>
        <v>-243658</v>
      </c>
      <c r="P204" s="128"/>
      <c r="Q204" s="70">
        <f>VLOOKUP(C204,'[13]AGGREGATO '!$C$5:$ES$287,143,0)</f>
        <v>-307605</v>
      </c>
      <c r="R204" s="128"/>
      <c r="S204" s="72">
        <f>VLOOKUP(C204,'[13]AGGREGATO '!$C$5:$EW$287,151,0)</f>
        <v>14917</v>
      </c>
      <c r="T204" s="128"/>
      <c r="U204" s="72">
        <v>0</v>
      </c>
      <c r="V204" s="71"/>
      <c r="W204" s="197">
        <f t="shared" si="28"/>
        <v>-292688</v>
      </c>
      <c r="X204" s="128"/>
      <c r="Y204" s="72">
        <f t="shared" si="25"/>
        <v>46055</v>
      </c>
      <c r="Z204" s="128"/>
      <c r="AA204" s="72">
        <f t="shared" si="26"/>
        <v>2975</v>
      </c>
      <c r="AB204" s="128"/>
      <c r="AC204" s="72">
        <f t="shared" si="27"/>
        <v>43080</v>
      </c>
      <c r="AD204" s="71"/>
      <c r="AE204" s="72">
        <f t="shared" si="29"/>
        <v>49030</v>
      </c>
      <c r="AF204" s="127"/>
      <c r="AG204" s="76">
        <f t="shared" si="31"/>
        <v>-0.14972123339997725</v>
      </c>
      <c r="AH204" s="127"/>
      <c r="AI204" s="77"/>
      <c r="AJ204" s="127"/>
      <c r="AK204" s="77"/>
      <c r="AL204" s="69"/>
      <c r="AM204" s="76">
        <f t="shared" si="32"/>
        <v>-0.16751626305144043</v>
      </c>
    </row>
    <row r="205" spans="1:39" s="78" customFormat="1" ht="11.25" customHeight="1" outlineLevel="1">
      <c r="A205" s="65"/>
      <c r="B205" s="66" t="s">
        <v>525</v>
      </c>
      <c r="C205" s="152" t="s">
        <v>526</v>
      </c>
      <c r="D205" s="66"/>
      <c r="E205" s="159" t="s">
        <v>527</v>
      </c>
      <c r="F205" s="160" t="s">
        <v>526</v>
      </c>
      <c r="G205" s="161" t="s">
        <v>525</v>
      </c>
      <c r="H205" s="154"/>
      <c r="I205" s="155">
        <f>VLOOKUP(C205,'[13]AGGREGATO '!$C$5:$ES$287,141,0)</f>
        <v>-53432</v>
      </c>
      <c r="J205" s="128"/>
      <c r="K205" s="155">
        <f>VLOOKUP(C205,'[13]AGGREGATO '!$C$5:$FA$287,149,0)</f>
        <v>20480</v>
      </c>
      <c r="L205" s="128"/>
      <c r="M205" s="155">
        <f>VLOOKUP(C205,'[13]AGGREGATO '!$C$5:$FI$287,157,0)</f>
        <v>0</v>
      </c>
      <c r="N205" s="71"/>
      <c r="O205" s="155">
        <f t="shared" si="30"/>
        <v>-32952</v>
      </c>
      <c r="P205" s="128"/>
      <c r="Q205" s="155">
        <f>VLOOKUP(C205,'[13]AGGREGATO '!$C$5:$ES$287,143,0)</f>
        <v>-41939</v>
      </c>
      <c r="R205" s="128"/>
      <c r="S205" s="155">
        <f>VLOOKUP(C205,'[13]AGGREGATO '!$C$5:$EW$287,151,0)</f>
        <v>2975</v>
      </c>
      <c r="T205" s="128"/>
      <c r="U205" s="155">
        <v>0</v>
      </c>
      <c r="V205" s="71"/>
      <c r="W205" s="203">
        <f t="shared" si="28"/>
        <v>-38964</v>
      </c>
      <c r="X205" s="128"/>
      <c r="Y205" s="155">
        <f t="shared" si="25"/>
        <v>-11493</v>
      </c>
      <c r="Z205" s="128"/>
      <c r="AA205" s="155">
        <f t="shared" si="26"/>
        <v>17505</v>
      </c>
      <c r="AB205" s="128"/>
      <c r="AC205" s="72">
        <f t="shared" si="27"/>
        <v>-28998</v>
      </c>
      <c r="AD205" s="71"/>
      <c r="AE205" s="155">
        <f t="shared" si="29"/>
        <v>6012</v>
      </c>
      <c r="AF205" s="127"/>
      <c r="AG205" s="157">
        <f t="shared" si="31"/>
        <v>0.27404086888099383</v>
      </c>
      <c r="AH205" s="127"/>
      <c r="AI205" s="77"/>
      <c r="AJ205" s="127"/>
      <c r="AK205" s="77"/>
      <c r="AL205" s="69"/>
      <c r="AM205" s="157">
        <f t="shared" si="32"/>
        <v>-0.15429627348321528</v>
      </c>
    </row>
    <row r="206" spans="1:39" s="151" customFormat="1" ht="11.25" customHeight="1" outlineLevel="1">
      <c r="A206" s="106"/>
      <c r="B206" s="43"/>
      <c r="C206" s="107" t="s">
        <v>528</v>
      </c>
      <c r="D206" s="43"/>
      <c r="E206" s="44" t="s">
        <v>529</v>
      </c>
      <c r="F206" s="45" t="s">
        <v>528</v>
      </c>
      <c r="G206" s="46">
        <v>0</v>
      </c>
      <c r="H206" s="162"/>
      <c r="I206" s="61">
        <f>VLOOKUP(C206,'[13]AGGREGATO '!$C$5:$ES$287,141,0)</f>
        <v>7360</v>
      </c>
      <c r="J206" s="131"/>
      <c r="K206" s="61">
        <f>VLOOKUP(C206,'[13]AGGREGATO '!$C$5:$FA$287,149,0)</f>
        <v>42869</v>
      </c>
      <c r="L206" s="131"/>
      <c r="M206" s="61">
        <f>VLOOKUP(C206,'[13]AGGREGATO '!$C$5:$FI$287,157,0)</f>
        <v>0</v>
      </c>
      <c r="N206" s="49"/>
      <c r="O206" s="61">
        <f t="shared" si="30"/>
        <v>50229</v>
      </c>
      <c r="P206" s="131"/>
      <c r="Q206" s="61">
        <f>VLOOKUP(C206,'[13]AGGREGATO '!$C$5:$ES$287,143,0)</f>
        <v>5512</v>
      </c>
      <c r="R206" s="131"/>
      <c r="S206" s="61">
        <f>VLOOKUP(C206,'[13]AGGREGATO '!$C$5:$EW$287,151,0)</f>
        <v>37450</v>
      </c>
      <c r="T206" s="131"/>
      <c r="U206" s="61">
        <v>0</v>
      </c>
      <c r="V206" s="49"/>
      <c r="W206" s="196">
        <f t="shared" si="28"/>
        <v>42962</v>
      </c>
      <c r="X206" s="131"/>
      <c r="Y206" s="61">
        <f t="shared" si="25"/>
        <v>1848</v>
      </c>
      <c r="Z206" s="131"/>
      <c r="AA206" s="61">
        <f t="shared" si="26"/>
        <v>5419</v>
      </c>
      <c r="AB206" s="131"/>
      <c r="AC206" s="61">
        <f t="shared" si="27"/>
        <v>-3571</v>
      </c>
      <c r="AD206" s="49"/>
      <c r="AE206" s="61">
        <f t="shared" si="29"/>
        <v>7267</v>
      </c>
      <c r="AF206" s="130"/>
      <c r="AG206" s="109">
        <f t="shared" si="31"/>
        <v>0.33526850507982581</v>
      </c>
      <c r="AH206" s="130"/>
      <c r="AI206" s="64"/>
      <c r="AJ206" s="130"/>
      <c r="AK206" s="64"/>
      <c r="AL206" s="47"/>
      <c r="AM206" s="109">
        <f t="shared" si="32"/>
        <v>0.16914948093664167</v>
      </c>
    </row>
    <row r="207" spans="1:39" s="151" customFormat="1" ht="11.25" customHeight="1" outlineLevel="1">
      <c r="A207" s="106"/>
      <c r="B207" s="43"/>
      <c r="C207" s="57"/>
      <c r="D207" s="43"/>
      <c r="E207" s="58" t="s">
        <v>13</v>
      </c>
      <c r="F207" s="45"/>
      <c r="G207" s="46"/>
      <c r="H207" s="162"/>
      <c r="I207" s="59"/>
      <c r="J207" s="131"/>
      <c r="K207" s="60"/>
      <c r="L207" s="131"/>
      <c r="M207" s="60"/>
      <c r="N207" s="49"/>
      <c r="O207" s="60">
        <f t="shared" si="30"/>
        <v>0</v>
      </c>
      <c r="P207" s="131"/>
      <c r="Q207" s="59"/>
      <c r="R207" s="131"/>
      <c r="S207" s="60"/>
      <c r="T207" s="131"/>
      <c r="U207" s="60"/>
      <c r="V207" s="49"/>
      <c r="W207" s="196"/>
      <c r="X207" s="131"/>
      <c r="Y207" s="60"/>
      <c r="Z207" s="131"/>
      <c r="AA207" s="60"/>
      <c r="AB207" s="131"/>
      <c r="AC207" s="61"/>
      <c r="AD207" s="49"/>
      <c r="AE207" s="60"/>
      <c r="AF207" s="130"/>
      <c r="AG207" s="63"/>
      <c r="AH207" s="130"/>
      <c r="AI207" s="64"/>
      <c r="AJ207" s="130"/>
      <c r="AK207" s="64"/>
      <c r="AL207" s="47"/>
      <c r="AM207" s="63"/>
    </row>
    <row r="208" spans="1:39" s="78" customFormat="1" ht="11.25" customHeight="1" outlineLevel="1">
      <c r="A208" s="65"/>
      <c r="B208" s="66" t="s">
        <v>530</v>
      </c>
      <c r="C208" s="67" t="s">
        <v>531</v>
      </c>
      <c r="D208" s="66"/>
      <c r="E208" s="68" t="s">
        <v>532</v>
      </c>
      <c r="F208" s="45" t="s">
        <v>531</v>
      </c>
      <c r="G208" s="46" t="s">
        <v>530</v>
      </c>
      <c r="H208" s="154"/>
      <c r="I208" s="70">
        <f>VLOOKUP(C208,'[13]AGGREGATO '!$C$5:$ES$287,141,0)</f>
        <v>0</v>
      </c>
      <c r="J208" s="128"/>
      <c r="K208" s="72">
        <f>VLOOKUP(C208,'[13]AGGREGATO '!$C$5:$FA$287,149,0)</f>
        <v>0</v>
      </c>
      <c r="L208" s="128"/>
      <c r="M208" s="72">
        <f>VLOOKUP(C208,'[13]AGGREGATO '!$C$5:$FI$287,157,0)</f>
        <v>0</v>
      </c>
      <c r="N208" s="71"/>
      <c r="O208" s="72">
        <f t="shared" si="30"/>
        <v>0</v>
      </c>
      <c r="P208" s="128"/>
      <c r="Q208" s="70">
        <f>VLOOKUP(C208,'[13]AGGREGATO '!$C$5:$ES$287,143,0)</f>
        <v>0</v>
      </c>
      <c r="R208" s="128"/>
      <c r="S208" s="72">
        <f>VLOOKUP(C208,'[13]AGGREGATO '!$C$5:$EW$287,151,0)</f>
        <v>0</v>
      </c>
      <c r="T208" s="128"/>
      <c r="U208" s="72">
        <v>0</v>
      </c>
      <c r="V208" s="71"/>
      <c r="W208" s="197">
        <f t="shared" si="28"/>
        <v>0</v>
      </c>
      <c r="X208" s="128"/>
      <c r="Y208" s="72">
        <f t="shared" si="25"/>
        <v>0</v>
      </c>
      <c r="Z208" s="128"/>
      <c r="AA208" s="72">
        <f t="shared" si="26"/>
        <v>0</v>
      </c>
      <c r="AB208" s="128"/>
      <c r="AC208" s="72">
        <f t="shared" si="27"/>
        <v>0</v>
      </c>
      <c r="AD208" s="71"/>
      <c r="AE208" s="72">
        <f t="shared" si="29"/>
        <v>0</v>
      </c>
      <c r="AF208" s="127"/>
      <c r="AG208" s="76">
        <f t="shared" si="31"/>
        <v>0</v>
      </c>
      <c r="AH208" s="127"/>
      <c r="AI208" s="77"/>
      <c r="AJ208" s="127"/>
      <c r="AK208" s="77"/>
      <c r="AL208" s="69"/>
      <c r="AM208" s="76">
        <f t="shared" si="32"/>
        <v>0</v>
      </c>
    </row>
    <row r="209" spans="1:39" s="78" customFormat="1" ht="11.25" customHeight="1" outlineLevel="1">
      <c r="A209" s="65"/>
      <c r="B209" s="66"/>
      <c r="C209" s="67" t="s">
        <v>533</v>
      </c>
      <c r="D209" s="66"/>
      <c r="E209" s="68" t="s">
        <v>534</v>
      </c>
      <c r="F209" s="45" t="s">
        <v>533</v>
      </c>
      <c r="G209" s="46">
        <v>0</v>
      </c>
      <c r="H209" s="154"/>
      <c r="I209" s="70">
        <f>VLOOKUP(C209,'[13]AGGREGATO '!$C$5:$ES$287,141,0)</f>
        <v>2430</v>
      </c>
      <c r="J209" s="128"/>
      <c r="K209" s="72">
        <f>VLOOKUP(C209,'[13]AGGREGATO '!$C$5:$FA$287,149,0)</f>
        <v>42869</v>
      </c>
      <c r="L209" s="128"/>
      <c r="M209" s="72">
        <f>VLOOKUP(C209,'[13]AGGREGATO '!$C$5:$FI$287,157,0)</f>
        <v>0</v>
      </c>
      <c r="N209" s="71"/>
      <c r="O209" s="72">
        <f t="shared" si="30"/>
        <v>45299</v>
      </c>
      <c r="P209" s="128"/>
      <c r="Q209" s="70">
        <f>VLOOKUP(C209,'[13]AGGREGATO '!$C$5:$ES$287,143,0)</f>
        <v>0</v>
      </c>
      <c r="R209" s="128"/>
      <c r="S209" s="72">
        <f>VLOOKUP(C209,'[13]AGGREGATO '!$C$5:$EW$287,151,0)</f>
        <v>22499</v>
      </c>
      <c r="T209" s="128"/>
      <c r="U209" s="72">
        <v>0</v>
      </c>
      <c r="V209" s="71"/>
      <c r="W209" s="197">
        <f t="shared" si="28"/>
        <v>22499</v>
      </c>
      <c r="X209" s="128"/>
      <c r="Y209" s="72">
        <f t="shared" si="25"/>
        <v>2430</v>
      </c>
      <c r="Z209" s="128"/>
      <c r="AA209" s="72">
        <f t="shared" si="26"/>
        <v>20370</v>
      </c>
      <c r="AB209" s="128"/>
      <c r="AC209" s="72">
        <f t="shared" si="27"/>
        <v>-17940</v>
      </c>
      <c r="AD209" s="71"/>
      <c r="AE209" s="72">
        <f t="shared" si="29"/>
        <v>22800</v>
      </c>
      <c r="AF209" s="127"/>
      <c r="AG209" s="76" t="e">
        <f t="shared" si="31"/>
        <v>#DIV/0!</v>
      </c>
      <c r="AH209" s="127"/>
      <c r="AI209" s="77"/>
      <c r="AJ209" s="127"/>
      <c r="AK209" s="77"/>
      <c r="AL209" s="69"/>
      <c r="AM209" s="76">
        <f t="shared" si="32"/>
        <v>1.0133783723721055</v>
      </c>
    </row>
    <row r="210" spans="1:39" s="92" customFormat="1" ht="11.25" customHeight="1" outlineLevel="1">
      <c r="A210" s="79"/>
      <c r="B210" s="80" t="s">
        <v>535</v>
      </c>
      <c r="C210" s="81" t="s">
        <v>536</v>
      </c>
      <c r="D210" s="80"/>
      <c r="E210" s="82" t="s">
        <v>537</v>
      </c>
      <c r="F210" s="45" t="s">
        <v>536</v>
      </c>
      <c r="G210" s="46" t="s">
        <v>535</v>
      </c>
      <c r="H210" s="158"/>
      <c r="I210" s="84">
        <f>VLOOKUP(C210,'[13]AGGREGATO '!$C$5:$ES$287,141,0)</f>
        <v>0</v>
      </c>
      <c r="J210" s="122"/>
      <c r="K210" s="86">
        <f>VLOOKUP(C210,'[13]AGGREGATO '!$C$5:$FA$287,149,0)</f>
        <v>0</v>
      </c>
      <c r="L210" s="122"/>
      <c r="M210" s="86">
        <f>VLOOKUP(C210,'[13]AGGREGATO '!$C$5:$FI$287,157,0)</f>
        <v>0</v>
      </c>
      <c r="N210" s="85"/>
      <c r="O210" s="86">
        <f t="shared" si="30"/>
        <v>0</v>
      </c>
      <c r="P210" s="122"/>
      <c r="Q210" s="84">
        <f>VLOOKUP(C210,'[13]AGGREGATO '!$C$5:$ES$287,143,0)</f>
        <v>0</v>
      </c>
      <c r="R210" s="122"/>
      <c r="S210" s="86">
        <f>VLOOKUP(C210,'[13]AGGREGATO '!$C$5:$EW$287,151,0)</f>
        <v>0</v>
      </c>
      <c r="T210" s="122"/>
      <c r="U210" s="86">
        <v>0</v>
      </c>
      <c r="V210" s="85"/>
      <c r="W210" s="198">
        <f t="shared" si="28"/>
        <v>0</v>
      </c>
      <c r="X210" s="122"/>
      <c r="Y210" s="86">
        <f t="shared" si="25"/>
        <v>0</v>
      </c>
      <c r="Z210" s="122"/>
      <c r="AA210" s="86">
        <f t="shared" si="26"/>
        <v>0</v>
      </c>
      <c r="AB210" s="122"/>
      <c r="AC210" s="86">
        <f t="shared" si="27"/>
        <v>0</v>
      </c>
      <c r="AD210" s="85"/>
      <c r="AE210" s="86">
        <f t="shared" si="29"/>
        <v>0</v>
      </c>
      <c r="AF210" s="120"/>
      <c r="AG210" s="90">
        <v>0</v>
      </c>
      <c r="AH210" s="120"/>
      <c r="AI210" s="91"/>
      <c r="AJ210" s="120"/>
      <c r="AK210" s="91"/>
      <c r="AL210" s="83"/>
      <c r="AM210" s="90">
        <v>0</v>
      </c>
    </row>
    <row r="211" spans="1:39" s="92" customFormat="1" ht="11.25" customHeight="1">
      <c r="A211" s="79"/>
      <c r="B211" s="80" t="s">
        <v>535</v>
      </c>
      <c r="C211" s="81" t="s">
        <v>538</v>
      </c>
      <c r="D211" s="80"/>
      <c r="E211" s="82" t="s">
        <v>539</v>
      </c>
      <c r="F211" s="45" t="s">
        <v>538</v>
      </c>
      <c r="G211" s="46" t="s">
        <v>535</v>
      </c>
      <c r="H211" s="158"/>
      <c r="I211" s="84">
        <f>VLOOKUP(C211,'[13]AGGREGATO '!$C$5:$ES$287,141,0)</f>
        <v>0</v>
      </c>
      <c r="J211" s="122"/>
      <c r="K211" s="86">
        <f>VLOOKUP(C211,'[13]AGGREGATO '!$C$5:$FA$287,149,0)</f>
        <v>0</v>
      </c>
      <c r="L211" s="122"/>
      <c r="M211" s="86">
        <f>VLOOKUP(C211,'[13]AGGREGATO '!$C$5:$FI$287,157,0)</f>
        <v>0</v>
      </c>
      <c r="N211" s="85"/>
      <c r="O211" s="86">
        <f t="shared" si="30"/>
        <v>0</v>
      </c>
      <c r="P211" s="122"/>
      <c r="Q211" s="84">
        <f>VLOOKUP(C211,'[13]AGGREGATO '!$C$5:$ES$287,143,0)</f>
        <v>0</v>
      </c>
      <c r="R211" s="122"/>
      <c r="S211" s="86">
        <f>VLOOKUP(C211,'[13]AGGREGATO '!$C$5:$EW$287,151,0)</f>
        <v>0</v>
      </c>
      <c r="T211" s="122"/>
      <c r="U211" s="86">
        <v>0</v>
      </c>
      <c r="V211" s="85"/>
      <c r="W211" s="198">
        <f t="shared" si="28"/>
        <v>0</v>
      </c>
      <c r="X211" s="122"/>
      <c r="Y211" s="86">
        <f t="shared" si="25"/>
        <v>0</v>
      </c>
      <c r="Z211" s="122"/>
      <c r="AA211" s="86">
        <f t="shared" si="26"/>
        <v>0</v>
      </c>
      <c r="AB211" s="122"/>
      <c r="AC211" s="86">
        <f t="shared" si="27"/>
        <v>0</v>
      </c>
      <c r="AD211" s="85"/>
      <c r="AE211" s="86">
        <f t="shared" si="29"/>
        <v>0</v>
      </c>
      <c r="AF211" s="120"/>
      <c r="AG211" s="90">
        <v>0</v>
      </c>
      <c r="AH211" s="120"/>
      <c r="AI211" s="91"/>
      <c r="AJ211" s="120"/>
      <c r="AK211" s="91"/>
      <c r="AL211" s="83"/>
      <c r="AM211" s="90">
        <v>0</v>
      </c>
    </row>
    <row r="212" spans="1:39" s="92" customFormat="1" ht="11.25" customHeight="1" outlineLevel="1">
      <c r="A212" s="79"/>
      <c r="B212" s="80" t="s">
        <v>535</v>
      </c>
      <c r="C212" s="81" t="s">
        <v>540</v>
      </c>
      <c r="D212" s="80"/>
      <c r="E212" s="82" t="s">
        <v>541</v>
      </c>
      <c r="F212" s="45" t="s">
        <v>540</v>
      </c>
      <c r="G212" s="46" t="s">
        <v>535</v>
      </c>
      <c r="H212" s="158"/>
      <c r="I212" s="84">
        <f>VLOOKUP(C212,'[13]AGGREGATO '!$C$5:$ES$287,141,0)</f>
        <v>0</v>
      </c>
      <c r="J212" s="122"/>
      <c r="K212" s="86">
        <f>VLOOKUP(C212,'[13]AGGREGATO '!$C$5:$FA$287,149,0)</f>
        <v>30499</v>
      </c>
      <c r="L212" s="122"/>
      <c r="M212" s="86">
        <f>VLOOKUP(C212,'[13]AGGREGATO '!$C$5:$FI$287,157,0)</f>
        <v>0</v>
      </c>
      <c r="N212" s="85"/>
      <c r="O212" s="86">
        <f t="shared" si="30"/>
        <v>30499</v>
      </c>
      <c r="P212" s="122"/>
      <c r="Q212" s="84">
        <f>VLOOKUP(C212,'[13]AGGREGATO '!$C$5:$ES$287,143,0)</f>
        <v>0</v>
      </c>
      <c r="R212" s="122"/>
      <c r="S212" s="86">
        <f>VLOOKUP(C212,'[13]AGGREGATO '!$C$5:$EW$287,151,0)</f>
        <v>22499</v>
      </c>
      <c r="T212" s="122"/>
      <c r="U212" s="86">
        <v>0</v>
      </c>
      <c r="V212" s="85"/>
      <c r="W212" s="198">
        <f t="shared" si="28"/>
        <v>22499</v>
      </c>
      <c r="X212" s="122"/>
      <c r="Y212" s="86">
        <f t="shared" si="25"/>
        <v>0</v>
      </c>
      <c r="Z212" s="122"/>
      <c r="AA212" s="86">
        <f t="shared" si="26"/>
        <v>8000</v>
      </c>
      <c r="AB212" s="122"/>
      <c r="AC212" s="86">
        <f t="shared" si="27"/>
        <v>-8000</v>
      </c>
      <c r="AD212" s="85"/>
      <c r="AE212" s="86">
        <f t="shared" si="29"/>
        <v>8000</v>
      </c>
      <c r="AF212" s="120"/>
      <c r="AG212" s="90">
        <v>0</v>
      </c>
      <c r="AH212" s="120"/>
      <c r="AI212" s="91"/>
      <c r="AJ212" s="120"/>
      <c r="AK212" s="91"/>
      <c r="AL212" s="83"/>
      <c r="AM212" s="90">
        <v>0</v>
      </c>
    </row>
    <row r="213" spans="1:39" s="92" customFormat="1" ht="11.25" customHeight="1" outlineLevel="1">
      <c r="A213" s="79"/>
      <c r="B213" s="80" t="s">
        <v>535</v>
      </c>
      <c r="C213" s="81" t="s">
        <v>542</v>
      </c>
      <c r="D213" s="66"/>
      <c r="E213" s="82" t="s">
        <v>543</v>
      </c>
      <c r="F213" s="45" t="s">
        <v>542</v>
      </c>
      <c r="G213" s="46" t="s">
        <v>535</v>
      </c>
      <c r="H213" s="158"/>
      <c r="I213" s="84">
        <f>VLOOKUP(C213,'[13]AGGREGATO '!$C$5:$ES$287,141,0)</f>
        <v>0</v>
      </c>
      <c r="J213" s="122"/>
      <c r="K213" s="86">
        <f>VLOOKUP(C213,'[13]AGGREGATO '!$C$5:$FA$287,149,0)</f>
        <v>0</v>
      </c>
      <c r="L213" s="122"/>
      <c r="M213" s="86">
        <f>VLOOKUP(C213,'[13]AGGREGATO '!$C$5:$FI$287,157,0)</f>
        <v>0</v>
      </c>
      <c r="N213" s="85"/>
      <c r="O213" s="86">
        <f t="shared" si="30"/>
        <v>0</v>
      </c>
      <c r="P213" s="122"/>
      <c r="Q213" s="84">
        <f>VLOOKUP(C213,'[13]AGGREGATO '!$C$5:$ES$287,143,0)</f>
        <v>0</v>
      </c>
      <c r="R213" s="122"/>
      <c r="S213" s="86">
        <f>VLOOKUP(C213,'[13]AGGREGATO '!$C$5:$EW$287,151,0)</f>
        <v>0</v>
      </c>
      <c r="T213" s="122"/>
      <c r="U213" s="86">
        <v>0</v>
      </c>
      <c r="V213" s="85"/>
      <c r="W213" s="198">
        <f t="shared" si="28"/>
        <v>0</v>
      </c>
      <c r="X213" s="122"/>
      <c r="Y213" s="86">
        <f t="shared" si="25"/>
        <v>0</v>
      </c>
      <c r="Z213" s="122"/>
      <c r="AA213" s="86">
        <f t="shared" si="26"/>
        <v>0</v>
      </c>
      <c r="AB213" s="122"/>
      <c r="AC213" s="86">
        <f t="shared" si="27"/>
        <v>0</v>
      </c>
      <c r="AD213" s="85"/>
      <c r="AE213" s="86">
        <f t="shared" si="29"/>
        <v>0</v>
      </c>
      <c r="AF213" s="120"/>
      <c r="AG213" s="90">
        <v>0</v>
      </c>
      <c r="AH213" s="120"/>
      <c r="AI213" s="91"/>
      <c r="AJ213" s="120"/>
      <c r="AK213" s="91"/>
      <c r="AL213" s="83"/>
      <c r="AM213" s="90">
        <v>0</v>
      </c>
    </row>
    <row r="214" spans="1:39" s="92" customFormat="1" ht="11.25" customHeight="1" outlineLevel="1">
      <c r="A214" s="65"/>
      <c r="B214" s="80" t="s">
        <v>535</v>
      </c>
      <c r="C214" s="95" t="s">
        <v>544</v>
      </c>
      <c r="D214" s="66"/>
      <c r="E214" s="103" t="s">
        <v>545</v>
      </c>
      <c r="F214" s="45" t="s">
        <v>544</v>
      </c>
      <c r="G214" s="46" t="s">
        <v>535</v>
      </c>
      <c r="H214" s="158"/>
      <c r="I214" s="97">
        <f>VLOOKUP(C214,'[13]AGGREGATO '!$C$5:$ES$287,141,0)</f>
        <v>2430</v>
      </c>
      <c r="J214" s="122"/>
      <c r="K214" s="97">
        <f>VLOOKUP(C214,'[13]AGGREGATO '!$C$5:$FA$287,149,0)</f>
        <v>12370</v>
      </c>
      <c r="L214" s="122"/>
      <c r="M214" s="97">
        <f>VLOOKUP(C214,'[13]AGGREGATO '!$C$5:$FI$287,157,0)</f>
        <v>0</v>
      </c>
      <c r="N214" s="85"/>
      <c r="O214" s="97">
        <f t="shared" si="30"/>
        <v>14800</v>
      </c>
      <c r="P214" s="122"/>
      <c r="Q214" s="97">
        <f>VLOOKUP(C214,'[13]AGGREGATO '!$C$5:$ES$287,143,0)</f>
        <v>0</v>
      </c>
      <c r="R214" s="122"/>
      <c r="S214" s="97">
        <f>VLOOKUP(C214,'[13]AGGREGATO '!$C$5:$EW$287,151,0)</f>
        <v>0</v>
      </c>
      <c r="T214" s="122"/>
      <c r="U214" s="97">
        <v>0</v>
      </c>
      <c r="V214" s="85"/>
      <c r="W214" s="199">
        <f t="shared" si="28"/>
        <v>0</v>
      </c>
      <c r="X214" s="122"/>
      <c r="Y214" s="97">
        <f t="shared" si="25"/>
        <v>2430</v>
      </c>
      <c r="Z214" s="122"/>
      <c r="AA214" s="97">
        <f t="shared" si="26"/>
        <v>12370</v>
      </c>
      <c r="AB214" s="122"/>
      <c r="AC214" s="86">
        <f t="shared" si="27"/>
        <v>-9940</v>
      </c>
      <c r="AD214" s="85"/>
      <c r="AE214" s="97">
        <f t="shared" si="29"/>
        <v>14800</v>
      </c>
      <c r="AF214" s="120"/>
      <c r="AG214" s="99" t="e">
        <f t="shared" si="31"/>
        <v>#DIV/0!</v>
      </c>
      <c r="AH214" s="120"/>
      <c r="AI214" s="91"/>
      <c r="AJ214" s="120"/>
      <c r="AK214" s="91"/>
      <c r="AL214" s="83"/>
      <c r="AM214" s="99" t="e">
        <f t="shared" si="32"/>
        <v>#DIV/0!</v>
      </c>
    </row>
    <row r="215" spans="1:39" s="78" customFormat="1" ht="11.25" customHeight="1" outlineLevel="1">
      <c r="A215" s="65"/>
      <c r="B215" s="66"/>
      <c r="C215" s="67" t="s">
        <v>546</v>
      </c>
      <c r="D215" s="66"/>
      <c r="E215" s="68" t="s">
        <v>547</v>
      </c>
      <c r="F215" s="45" t="s">
        <v>546</v>
      </c>
      <c r="G215" s="46" t="s">
        <v>355</v>
      </c>
      <c r="H215" s="154"/>
      <c r="I215" s="70">
        <f>VLOOKUP(C215,'[13]AGGREGATO '!$C$5:$ES$287,141,0)</f>
        <v>0</v>
      </c>
      <c r="J215" s="128"/>
      <c r="K215" s="72">
        <f>VLOOKUP(C215,'[13]AGGREGATO '!$C$5:$FA$287,149,0)</f>
        <v>0</v>
      </c>
      <c r="L215" s="128"/>
      <c r="M215" s="72">
        <f>VLOOKUP(C215,'[13]AGGREGATO '!$C$5:$FI$287,157,0)</f>
        <v>0</v>
      </c>
      <c r="N215" s="71"/>
      <c r="O215" s="72">
        <f t="shared" si="30"/>
        <v>0</v>
      </c>
      <c r="P215" s="128"/>
      <c r="Q215" s="70">
        <f>VLOOKUP(C215,'[13]AGGREGATO '!$C$5:$ES$287,143,0)</f>
        <v>0</v>
      </c>
      <c r="R215" s="128"/>
      <c r="S215" s="72">
        <f>VLOOKUP(C215,'[13]AGGREGATO '!$C$5:$EW$287,151,0)</f>
        <v>0</v>
      </c>
      <c r="T215" s="128"/>
      <c r="U215" s="72">
        <v>0</v>
      </c>
      <c r="V215" s="71"/>
      <c r="W215" s="197">
        <f t="shared" si="28"/>
        <v>0</v>
      </c>
      <c r="X215" s="128"/>
      <c r="Y215" s="72">
        <f t="shared" si="25"/>
        <v>0</v>
      </c>
      <c r="Z215" s="128"/>
      <c r="AA215" s="72">
        <f t="shared" si="26"/>
        <v>0</v>
      </c>
      <c r="AB215" s="128"/>
      <c r="AC215" s="72">
        <f t="shared" si="27"/>
        <v>0</v>
      </c>
      <c r="AD215" s="71"/>
      <c r="AE215" s="72">
        <f t="shared" si="29"/>
        <v>0</v>
      </c>
      <c r="AF215" s="127"/>
      <c r="AG215" s="76">
        <f t="shared" si="31"/>
        <v>0</v>
      </c>
      <c r="AH215" s="127"/>
      <c r="AI215" s="77"/>
      <c r="AJ215" s="127"/>
      <c r="AK215" s="77"/>
      <c r="AL215" s="69"/>
      <c r="AM215" s="76">
        <f t="shared" si="32"/>
        <v>0</v>
      </c>
    </row>
    <row r="216" spans="1:39" s="92" customFormat="1" ht="11.25" customHeight="1" outlineLevel="1">
      <c r="A216" s="79"/>
      <c r="B216" s="80"/>
      <c r="C216" s="81" t="s">
        <v>548</v>
      </c>
      <c r="D216" s="66"/>
      <c r="E216" s="82" t="s">
        <v>549</v>
      </c>
      <c r="F216" s="45" t="s">
        <v>548</v>
      </c>
      <c r="G216" s="46" t="s">
        <v>355</v>
      </c>
      <c r="H216" s="158"/>
      <c r="I216" s="84">
        <f>VLOOKUP(C216,'[13]AGGREGATO '!$C$5:$ES$287,141,0)</f>
        <v>0</v>
      </c>
      <c r="J216" s="122"/>
      <c r="K216" s="86">
        <f>VLOOKUP(C216,'[13]AGGREGATO '!$C$5:$FA$287,149,0)</f>
        <v>0</v>
      </c>
      <c r="L216" s="122"/>
      <c r="M216" s="86">
        <f>VLOOKUP(C216,'[13]AGGREGATO '!$C$5:$FI$287,157,0)</f>
        <v>0</v>
      </c>
      <c r="N216" s="85"/>
      <c r="O216" s="86">
        <f t="shared" si="30"/>
        <v>0</v>
      </c>
      <c r="P216" s="122"/>
      <c r="Q216" s="84">
        <f>VLOOKUP(C216,'[13]AGGREGATO '!$C$5:$ES$287,143,0)</f>
        <v>0</v>
      </c>
      <c r="R216" s="122"/>
      <c r="S216" s="86">
        <f>VLOOKUP(C216,'[13]AGGREGATO '!$C$5:$EW$287,151,0)</f>
        <v>0</v>
      </c>
      <c r="T216" s="122"/>
      <c r="U216" s="86">
        <v>0</v>
      </c>
      <c r="V216" s="85"/>
      <c r="W216" s="198">
        <f t="shared" si="28"/>
        <v>0</v>
      </c>
      <c r="X216" s="122"/>
      <c r="Y216" s="86">
        <f t="shared" si="25"/>
        <v>0</v>
      </c>
      <c r="Z216" s="122"/>
      <c r="AA216" s="86">
        <f t="shared" si="26"/>
        <v>0</v>
      </c>
      <c r="AB216" s="122"/>
      <c r="AC216" s="86">
        <f t="shared" si="27"/>
        <v>0</v>
      </c>
      <c r="AD216" s="85"/>
      <c r="AE216" s="86">
        <f t="shared" si="29"/>
        <v>0</v>
      </c>
      <c r="AF216" s="120"/>
      <c r="AG216" s="90">
        <f t="shared" si="31"/>
        <v>0</v>
      </c>
      <c r="AH216" s="120"/>
      <c r="AI216" s="91"/>
      <c r="AJ216" s="120"/>
      <c r="AK216" s="91"/>
      <c r="AL216" s="83"/>
      <c r="AM216" s="90">
        <f t="shared" si="32"/>
        <v>0</v>
      </c>
    </row>
    <row r="217" spans="1:39" s="92" customFormat="1" ht="11.25" customHeight="1" outlineLevel="1">
      <c r="A217" s="79"/>
      <c r="B217" s="80"/>
      <c r="C217" s="81" t="s">
        <v>550</v>
      </c>
      <c r="D217" s="66"/>
      <c r="E217" s="82" t="s">
        <v>551</v>
      </c>
      <c r="F217" s="45" t="s">
        <v>550</v>
      </c>
      <c r="G217" s="46" t="s">
        <v>355</v>
      </c>
      <c r="H217" s="158"/>
      <c r="I217" s="84">
        <f>VLOOKUP(C217,'[13]AGGREGATO '!$C$5:$ES$287,141,0)</f>
        <v>0</v>
      </c>
      <c r="J217" s="122"/>
      <c r="K217" s="86">
        <f>VLOOKUP(C217,'[13]AGGREGATO '!$C$5:$FA$287,149,0)</f>
        <v>0</v>
      </c>
      <c r="L217" s="122"/>
      <c r="M217" s="86">
        <f>VLOOKUP(C217,'[13]AGGREGATO '!$C$5:$FI$287,157,0)</f>
        <v>0</v>
      </c>
      <c r="N217" s="85"/>
      <c r="O217" s="86">
        <f t="shared" si="30"/>
        <v>0</v>
      </c>
      <c r="P217" s="122"/>
      <c r="Q217" s="84">
        <f>VLOOKUP(C217,'[13]AGGREGATO '!$C$5:$ES$287,143,0)</f>
        <v>0</v>
      </c>
      <c r="R217" s="122"/>
      <c r="S217" s="86">
        <f>VLOOKUP(C217,'[13]AGGREGATO '!$C$5:$EW$287,151,0)</f>
        <v>0</v>
      </c>
      <c r="T217" s="122"/>
      <c r="U217" s="86">
        <v>0</v>
      </c>
      <c r="V217" s="85"/>
      <c r="W217" s="198">
        <f t="shared" si="28"/>
        <v>0</v>
      </c>
      <c r="X217" s="122"/>
      <c r="Y217" s="86">
        <f t="shared" si="25"/>
        <v>0</v>
      </c>
      <c r="Z217" s="122"/>
      <c r="AA217" s="86">
        <f t="shared" si="26"/>
        <v>0</v>
      </c>
      <c r="AB217" s="122"/>
      <c r="AC217" s="86">
        <f t="shared" si="27"/>
        <v>0</v>
      </c>
      <c r="AD217" s="85"/>
      <c r="AE217" s="86">
        <f t="shared" si="29"/>
        <v>0</v>
      </c>
      <c r="AF217" s="120"/>
      <c r="AG217" s="90">
        <f t="shared" si="31"/>
        <v>0</v>
      </c>
      <c r="AH217" s="120"/>
      <c r="AI217" s="91"/>
      <c r="AJ217" s="120"/>
      <c r="AK217" s="91"/>
      <c r="AL217" s="83"/>
      <c r="AM217" s="90">
        <f t="shared" si="32"/>
        <v>0</v>
      </c>
    </row>
    <row r="218" spans="1:39" s="92" customFormat="1" ht="11.25" customHeight="1" outlineLevel="1">
      <c r="A218" s="79"/>
      <c r="B218" s="80"/>
      <c r="C218" s="81" t="s">
        <v>552</v>
      </c>
      <c r="D218" s="66"/>
      <c r="E218" s="82" t="s">
        <v>553</v>
      </c>
      <c r="F218" s="45" t="s">
        <v>552</v>
      </c>
      <c r="G218" s="46" t="s">
        <v>355</v>
      </c>
      <c r="H218" s="158"/>
      <c r="I218" s="84">
        <f>VLOOKUP(C218,'[13]AGGREGATO '!$C$5:$ES$287,141,0)</f>
        <v>0</v>
      </c>
      <c r="J218" s="122"/>
      <c r="K218" s="86">
        <f>VLOOKUP(C218,'[13]AGGREGATO '!$C$5:$FA$287,149,0)</f>
        <v>0</v>
      </c>
      <c r="L218" s="122"/>
      <c r="M218" s="86">
        <f>VLOOKUP(C218,'[13]AGGREGATO '!$C$5:$FI$287,157,0)</f>
        <v>0</v>
      </c>
      <c r="N218" s="85"/>
      <c r="O218" s="86">
        <f t="shared" si="30"/>
        <v>0</v>
      </c>
      <c r="P218" s="122"/>
      <c r="Q218" s="84">
        <f>VLOOKUP(C218,'[13]AGGREGATO '!$C$5:$ES$287,143,0)</f>
        <v>0</v>
      </c>
      <c r="R218" s="122"/>
      <c r="S218" s="86">
        <f>VLOOKUP(C218,'[13]AGGREGATO '!$C$5:$EW$287,151,0)</f>
        <v>0</v>
      </c>
      <c r="T218" s="122"/>
      <c r="U218" s="86">
        <v>0</v>
      </c>
      <c r="V218" s="85"/>
      <c r="W218" s="198">
        <f t="shared" si="28"/>
        <v>0</v>
      </c>
      <c r="X218" s="122"/>
      <c r="Y218" s="86">
        <f t="shared" si="25"/>
        <v>0</v>
      </c>
      <c r="Z218" s="122"/>
      <c r="AA218" s="86">
        <f t="shared" si="26"/>
        <v>0</v>
      </c>
      <c r="AB218" s="122"/>
      <c r="AC218" s="86">
        <f t="shared" si="27"/>
        <v>0</v>
      </c>
      <c r="AD218" s="85"/>
      <c r="AE218" s="86">
        <f t="shared" si="29"/>
        <v>0</v>
      </c>
      <c r="AF218" s="120"/>
      <c r="AG218" s="90">
        <f t="shared" si="31"/>
        <v>0</v>
      </c>
      <c r="AH218" s="120"/>
      <c r="AI218" s="91"/>
      <c r="AJ218" s="120"/>
      <c r="AK218" s="91"/>
      <c r="AL218" s="83"/>
      <c r="AM218" s="90">
        <f t="shared" si="32"/>
        <v>0</v>
      </c>
    </row>
    <row r="219" spans="1:39" s="92" customFormat="1" ht="11.25" customHeight="1" outlineLevel="1">
      <c r="A219" s="79"/>
      <c r="B219" s="80"/>
      <c r="C219" s="81" t="s">
        <v>554</v>
      </c>
      <c r="D219" s="66"/>
      <c r="E219" s="82" t="s">
        <v>555</v>
      </c>
      <c r="F219" s="45" t="s">
        <v>554</v>
      </c>
      <c r="G219" s="46" t="s">
        <v>355</v>
      </c>
      <c r="H219" s="158"/>
      <c r="I219" s="84">
        <f>VLOOKUP(C219,'[13]AGGREGATO '!$C$5:$ES$287,141,0)</f>
        <v>0</v>
      </c>
      <c r="J219" s="122"/>
      <c r="K219" s="86">
        <f>VLOOKUP(C219,'[13]AGGREGATO '!$C$5:$FA$287,149,0)</f>
        <v>0</v>
      </c>
      <c r="L219" s="122"/>
      <c r="M219" s="86">
        <f>VLOOKUP(C219,'[13]AGGREGATO '!$C$5:$FI$287,157,0)</f>
        <v>0</v>
      </c>
      <c r="N219" s="85"/>
      <c r="O219" s="86">
        <f t="shared" si="30"/>
        <v>0</v>
      </c>
      <c r="P219" s="122"/>
      <c r="Q219" s="84">
        <f>VLOOKUP(C219,'[13]AGGREGATO '!$C$5:$ES$287,143,0)</f>
        <v>0</v>
      </c>
      <c r="R219" s="122"/>
      <c r="S219" s="86">
        <f>VLOOKUP(C219,'[13]AGGREGATO '!$C$5:$EW$287,151,0)</f>
        <v>0</v>
      </c>
      <c r="T219" s="122"/>
      <c r="U219" s="86">
        <v>0</v>
      </c>
      <c r="V219" s="85"/>
      <c r="W219" s="198">
        <f t="shared" si="28"/>
        <v>0</v>
      </c>
      <c r="X219" s="122"/>
      <c r="Y219" s="86">
        <f t="shared" si="25"/>
        <v>0</v>
      </c>
      <c r="Z219" s="122"/>
      <c r="AA219" s="86">
        <f t="shared" si="26"/>
        <v>0</v>
      </c>
      <c r="AB219" s="122"/>
      <c r="AC219" s="86">
        <f t="shared" si="27"/>
        <v>0</v>
      </c>
      <c r="AD219" s="85"/>
      <c r="AE219" s="86">
        <f t="shared" si="29"/>
        <v>0</v>
      </c>
      <c r="AF219" s="120"/>
      <c r="AG219" s="90">
        <f t="shared" si="31"/>
        <v>0</v>
      </c>
      <c r="AH219" s="120"/>
      <c r="AI219" s="91"/>
      <c r="AJ219" s="120"/>
      <c r="AK219" s="91"/>
      <c r="AL219" s="83"/>
      <c r="AM219" s="90">
        <f t="shared" si="32"/>
        <v>0</v>
      </c>
    </row>
    <row r="220" spans="1:39" s="92" customFormat="1" ht="11.25" customHeight="1" outlineLevel="1">
      <c r="A220" s="79"/>
      <c r="B220" s="80"/>
      <c r="C220" s="81" t="s">
        <v>556</v>
      </c>
      <c r="D220" s="66"/>
      <c r="E220" s="82" t="s">
        <v>557</v>
      </c>
      <c r="F220" s="45" t="s">
        <v>556</v>
      </c>
      <c r="G220" s="46" t="s">
        <v>355</v>
      </c>
      <c r="H220" s="158"/>
      <c r="I220" s="84">
        <f>VLOOKUP(C220,'[13]AGGREGATO '!$C$5:$ES$287,141,0)</f>
        <v>0</v>
      </c>
      <c r="J220" s="122"/>
      <c r="K220" s="86">
        <f>VLOOKUP(C220,'[13]AGGREGATO '!$C$5:$FA$287,149,0)</f>
        <v>0</v>
      </c>
      <c r="L220" s="122"/>
      <c r="M220" s="86">
        <f>VLOOKUP(C220,'[13]AGGREGATO '!$C$5:$FI$287,157,0)</f>
        <v>0</v>
      </c>
      <c r="N220" s="85"/>
      <c r="O220" s="86">
        <f t="shared" si="30"/>
        <v>0</v>
      </c>
      <c r="P220" s="122"/>
      <c r="Q220" s="84">
        <f>VLOOKUP(C220,'[13]AGGREGATO '!$C$5:$ES$287,143,0)</f>
        <v>0</v>
      </c>
      <c r="R220" s="122"/>
      <c r="S220" s="86">
        <f>VLOOKUP(C220,'[13]AGGREGATO '!$C$5:$EW$287,151,0)</f>
        <v>0</v>
      </c>
      <c r="T220" s="122"/>
      <c r="U220" s="86">
        <v>0</v>
      </c>
      <c r="V220" s="85"/>
      <c r="W220" s="198">
        <f t="shared" si="28"/>
        <v>0</v>
      </c>
      <c r="X220" s="122"/>
      <c r="Y220" s="86">
        <f t="shared" si="25"/>
        <v>0</v>
      </c>
      <c r="Z220" s="122"/>
      <c r="AA220" s="86">
        <f t="shared" si="26"/>
        <v>0</v>
      </c>
      <c r="AB220" s="122"/>
      <c r="AC220" s="86">
        <f t="shared" si="27"/>
        <v>0</v>
      </c>
      <c r="AD220" s="85"/>
      <c r="AE220" s="86">
        <f t="shared" si="29"/>
        <v>0</v>
      </c>
      <c r="AF220" s="120"/>
      <c r="AG220" s="90">
        <f t="shared" si="31"/>
        <v>0</v>
      </c>
      <c r="AH220" s="120"/>
      <c r="AI220" s="91"/>
      <c r="AJ220" s="120"/>
      <c r="AK220" s="91"/>
      <c r="AL220" s="83"/>
      <c r="AM220" s="90">
        <f t="shared" si="32"/>
        <v>0</v>
      </c>
    </row>
    <row r="221" spans="1:39" s="92" customFormat="1" ht="11.25" customHeight="1" outlineLevel="1">
      <c r="A221" s="79"/>
      <c r="B221" s="80"/>
      <c r="C221" s="81" t="s">
        <v>558</v>
      </c>
      <c r="D221" s="66"/>
      <c r="E221" s="82" t="s">
        <v>559</v>
      </c>
      <c r="F221" s="45" t="s">
        <v>558</v>
      </c>
      <c r="G221" s="46" t="s">
        <v>355</v>
      </c>
      <c r="H221" s="158"/>
      <c r="I221" s="84">
        <f>VLOOKUP(C221,'[13]AGGREGATO '!$C$5:$ES$287,141,0)</f>
        <v>0</v>
      </c>
      <c r="J221" s="122"/>
      <c r="K221" s="86">
        <f>VLOOKUP(C221,'[13]AGGREGATO '!$C$5:$FA$287,149,0)</f>
        <v>0</v>
      </c>
      <c r="L221" s="122"/>
      <c r="M221" s="86">
        <f>VLOOKUP(C221,'[13]AGGREGATO '!$C$5:$FI$287,157,0)</f>
        <v>0</v>
      </c>
      <c r="N221" s="85"/>
      <c r="O221" s="86">
        <f t="shared" si="30"/>
        <v>0</v>
      </c>
      <c r="P221" s="122"/>
      <c r="Q221" s="84">
        <f>VLOOKUP(C221,'[13]AGGREGATO '!$C$5:$ES$287,143,0)</f>
        <v>0</v>
      </c>
      <c r="R221" s="122"/>
      <c r="S221" s="86">
        <f>VLOOKUP(C221,'[13]AGGREGATO '!$C$5:$EW$287,151,0)</f>
        <v>0</v>
      </c>
      <c r="T221" s="122"/>
      <c r="U221" s="86">
        <v>0</v>
      </c>
      <c r="V221" s="85"/>
      <c r="W221" s="198">
        <f t="shared" si="28"/>
        <v>0</v>
      </c>
      <c r="X221" s="122"/>
      <c r="Y221" s="86">
        <f t="shared" si="25"/>
        <v>0</v>
      </c>
      <c r="Z221" s="122"/>
      <c r="AA221" s="86">
        <f t="shared" si="26"/>
        <v>0</v>
      </c>
      <c r="AB221" s="122"/>
      <c r="AC221" s="86">
        <f t="shared" si="27"/>
        <v>0</v>
      </c>
      <c r="AD221" s="85"/>
      <c r="AE221" s="86">
        <f t="shared" si="29"/>
        <v>0</v>
      </c>
      <c r="AF221" s="120"/>
      <c r="AG221" s="90">
        <f t="shared" si="31"/>
        <v>0</v>
      </c>
      <c r="AH221" s="120"/>
      <c r="AI221" s="91"/>
      <c r="AJ221" s="120"/>
      <c r="AK221" s="91"/>
      <c r="AL221" s="83"/>
      <c r="AM221" s="90">
        <f t="shared" si="32"/>
        <v>0</v>
      </c>
    </row>
    <row r="222" spans="1:39" s="92" customFormat="1" ht="11.25" customHeight="1" outlineLevel="1">
      <c r="A222" s="79"/>
      <c r="B222" s="80"/>
      <c r="C222" s="81" t="s">
        <v>560</v>
      </c>
      <c r="D222" s="66"/>
      <c r="E222" s="82" t="s">
        <v>561</v>
      </c>
      <c r="F222" s="45" t="s">
        <v>560</v>
      </c>
      <c r="G222" s="46" t="s">
        <v>355</v>
      </c>
      <c r="H222" s="158"/>
      <c r="I222" s="84">
        <f>VLOOKUP(C222,'[13]AGGREGATO '!$C$5:$ES$287,141,0)</f>
        <v>0</v>
      </c>
      <c r="J222" s="122"/>
      <c r="K222" s="86">
        <f>VLOOKUP(C222,'[13]AGGREGATO '!$C$5:$FA$287,149,0)</f>
        <v>0</v>
      </c>
      <c r="L222" s="122"/>
      <c r="M222" s="86">
        <f>VLOOKUP(C222,'[13]AGGREGATO '!$C$5:$FI$287,157,0)</f>
        <v>0</v>
      </c>
      <c r="N222" s="85"/>
      <c r="O222" s="86">
        <f t="shared" si="30"/>
        <v>0</v>
      </c>
      <c r="P222" s="122"/>
      <c r="Q222" s="84">
        <f>VLOOKUP(C222,'[13]AGGREGATO '!$C$5:$ES$287,143,0)</f>
        <v>0</v>
      </c>
      <c r="R222" s="122"/>
      <c r="S222" s="86">
        <f>VLOOKUP(C222,'[13]AGGREGATO '!$C$5:$EW$287,151,0)</f>
        <v>0</v>
      </c>
      <c r="T222" s="122"/>
      <c r="U222" s="86">
        <v>0</v>
      </c>
      <c r="V222" s="85"/>
      <c r="W222" s="198">
        <f t="shared" si="28"/>
        <v>0</v>
      </c>
      <c r="X222" s="122"/>
      <c r="Y222" s="86">
        <f t="shared" si="25"/>
        <v>0</v>
      </c>
      <c r="Z222" s="122"/>
      <c r="AA222" s="86">
        <f t="shared" si="26"/>
        <v>0</v>
      </c>
      <c r="AB222" s="122"/>
      <c r="AC222" s="86">
        <f t="shared" si="27"/>
        <v>0</v>
      </c>
      <c r="AD222" s="85"/>
      <c r="AE222" s="86">
        <f t="shared" si="29"/>
        <v>0</v>
      </c>
      <c r="AF222" s="120"/>
      <c r="AG222" s="90">
        <f t="shared" si="31"/>
        <v>0</v>
      </c>
      <c r="AH222" s="120"/>
      <c r="AI222" s="91"/>
      <c r="AJ222" s="120"/>
      <c r="AK222" s="91"/>
      <c r="AL222" s="83"/>
      <c r="AM222" s="90">
        <f t="shared" si="32"/>
        <v>0</v>
      </c>
    </row>
    <row r="223" spans="1:39" s="78" customFormat="1" ht="11.25" customHeight="1" outlineLevel="1">
      <c r="A223" s="65"/>
      <c r="B223" s="66"/>
      <c r="C223" s="67" t="s">
        <v>562</v>
      </c>
      <c r="D223" s="66"/>
      <c r="E223" s="68" t="s">
        <v>563</v>
      </c>
      <c r="F223" s="45" t="s">
        <v>562</v>
      </c>
      <c r="G223" s="46" t="s">
        <v>355</v>
      </c>
      <c r="H223" s="154"/>
      <c r="I223" s="70">
        <f>VLOOKUP(C223,'[13]AGGREGATO '!$C$5:$ES$287,141,0)</f>
        <v>0</v>
      </c>
      <c r="J223" s="128"/>
      <c r="K223" s="72">
        <f>VLOOKUP(C223,'[13]AGGREGATO '!$C$5:$FA$287,149,0)</f>
        <v>0</v>
      </c>
      <c r="L223" s="128"/>
      <c r="M223" s="72">
        <f>VLOOKUP(C223,'[13]AGGREGATO '!$C$5:$FI$287,157,0)</f>
        <v>0</v>
      </c>
      <c r="N223" s="71"/>
      <c r="O223" s="72">
        <f t="shared" si="30"/>
        <v>0</v>
      </c>
      <c r="P223" s="128"/>
      <c r="Q223" s="70">
        <f>VLOOKUP(C223,'[13]AGGREGATO '!$C$5:$ES$287,143,0)</f>
        <v>0</v>
      </c>
      <c r="R223" s="128"/>
      <c r="S223" s="72">
        <f>VLOOKUP(C223,'[13]AGGREGATO '!$C$5:$EW$287,151,0)</f>
        <v>0</v>
      </c>
      <c r="T223" s="128"/>
      <c r="U223" s="72">
        <v>0</v>
      </c>
      <c r="V223" s="71"/>
      <c r="W223" s="197">
        <f t="shared" si="28"/>
        <v>0</v>
      </c>
      <c r="X223" s="128"/>
      <c r="Y223" s="72">
        <f t="shared" si="25"/>
        <v>0</v>
      </c>
      <c r="Z223" s="128"/>
      <c r="AA223" s="72">
        <f t="shared" si="26"/>
        <v>0</v>
      </c>
      <c r="AB223" s="128"/>
      <c r="AC223" s="72">
        <f t="shared" si="27"/>
        <v>0</v>
      </c>
      <c r="AD223" s="71"/>
      <c r="AE223" s="72">
        <f t="shared" si="29"/>
        <v>0</v>
      </c>
      <c r="AF223" s="127"/>
      <c r="AG223" s="76">
        <v>0</v>
      </c>
      <c r="AH223" s="127"/>
      <c r="AI223" s="77"/>
      <c r="AJ223" s="127"/>
      <c r="AK223" s="77"/>
      <c r="AL223" s="69"/>
      <c r="AM223" s="76">
        <v>0</v>
      </c>
    </row>
    <row r="224" spans="1:39" s="92" customFormat="1" ht="11.25" customHeight="1" outlineLevel="1">
      <c r="A224" s="79"/>
      <c r="B224" s="80"/>
      <c r="C224" s="81" t="s">
        <v>564</v>
      </c>
      <c r="D224" s="66"/>
      <c r="E224" s="82" t="s">
        <v>565</v>
      </c>
      <c r="F224" s="45" t="s">
        <v>564</v>
      </c>
      <c r="G224" s="46" t="s">
        <v>355</v>
      </c>
      <c r="H224" s="158"/>
      <c r="I224" s="84">
        <f>VLOOKUP(C224,'[13]AGGREGATO '!$C$5:$ES$287,141,0)</f>
        <v>0</v>
      </c>
      <c r="J224" s="122"/>
      <c r="K224" s="86">
        <f>VLOOKUP(C224,'[13]AGGREGATO '!$C$5:$FA$287,149,0)</f>
        <v>0</v>
      </c>
      <c r="L224" s="122"/>
      <c r="M224" s="86">
        <f>VLOOKUP(C224,'[13]AGGREGATO '!$C$5:$FI$287,157,0)</f>
        <v>0</v>
      </c>
      <c r="N224" s="85"/>
      <c r="O224" s="86">
        <f t="shared" si="30"/>
        <v>0</v>
      </c>
      <c r="P224" s="122"/>
      <c r="Q224" s="84">
        <f>VLOOKUP(C224,'[13]AGGREGATO '!$C$5:$ES$287,143,0)</f>
        <v>0</v>
      </c>
      <c r="R224" s="122"/>
      <c r="S224" s="86">
        <f>VLOOKUP(C224,'[13]AGGREGATO '!$C$5:$EW$287,151,0)</f>
        <v>0</v>
      </c>
      <c r="T224" s="122"/>
      <c r="U224" s="86">
        <v>0</v>
      </c>
      <c r="V224" s="85"/>
      <c r="W224" s="198">
        <f t="shared" si="28"/>
        <v>0</v>
      </c>
      <c r="X224" s="122"/>
      <c r="Y224" s="86">
        <f t="shared" si="25"/>
        <v>0</v>
      </c>
      <c r="Z224" s="122"/>
      <c r="AA224" s="86">
        <f t="shared" si="26"/>
        <v>0</v>
      </c>
      <c r="AB224" s="122"/>
      <c r="AC224" s="86">
        <f t="shared" si="27"/>
        <v>0</v>
      </c>
      <c r="AD224" s="85"/>
      <c r="AE224" s="86">
        <f t="shared" si="29"/>
        <v>0</v>
      </c>
      <c r="AF224" s="120"/>
      <c r="AG224" s="90">
        <v>0</v>
      </c>
      <c r="AH224" s="120"/>
      <c r="AI224" s="91"/>
      <c r="AJ224" s="120"/>
      <c r="AK224" s="91"/>
      <c r="AL224" s="83"/>
      <c r="AM224" s="90">
        <v>0</v>
      </c>
    </row>
    <row r="225" spans="1:39" s="92" customFormat="1" ht="11.25" customHeight="1" outlineLevel="1">
      <c r="A225" s="65"/>
      <c r="B225" s="80"/>
      <c r="C225" s="81" t="s">
        <v>566</v>
      </c>
      <c r="D225" s="66"/>
      <c r="E225" s="82" t="s">
        <v>567</v>
      </c>
      <c r="F225" s="45" t="s">
        <v>566</v>
      </c>
      <c r="G225" s="46" t="s">
        <v>355</v>
      </c>
      <c r="H225" s="158"/>
      <c r="I225" s="84">
        <f>VLOOKUP(C225,'[13]AGGREGATO '!$C$5:$ES$287,141,0)</f>
        <v>0</v>
      </c>
      <c r="J225" s="122"/>
      <c r="K225" s="86">
        <f>VLOOKUP(C225,'[13]AGGREGATO '!$C$5:$FA$287,149,0)</f>
        <v>0</v>
      </c>
      <c r="L225" s="122"/>
      <c r="M225" s="86">
        <f>VLOOKUP(C225,'[13]AGGREGATO '!$C$5:$FI$287,157,0)</f>
        <v>0</v>
      </c>
      <c r="N225" s="85"/>
      <c r="O225" s="86">
        <f t="shared" si="30"/>
        <v>0</v>
      </c>
      <c r="P225" s="122"/>
      <c r="Q225" s="84">
        <f>VLOOKUP(C225,'[13]AGGREGATO '!$C$5:$ES$287,143,0)</f>
        <v>0</v>
      </c>
      <c r="R225" s="122"/>
      <c r="S225" s="86">
        <f>VLOOKUP(C225,'[13]AGGREGATO '!$C$5:$EW$287,151,0)</f>
        <v>0</v>
      </c>
      <c r="T225" s="122"/>
      <c r="U225" s="86">
        <v>0</v>
      </c>
      <c r="V225" s="85"/>
      <c r="W225" s="198">
        <f t="shared" si="28"/>
        <v>0</v>
      </c>
      <c r="X225" s="122"/>
      <c r="Y225" s="86">
        <f t="shared" si="25"/>
        <v>0</v>
      </c>
      <c r="Z225" s="122"/>
      <c r="AA225" s="86">
        <f t="shared" si="26"/>
        <v>0</v>
      </c>
      <c r="AB225" s="122"/>
      <c r="AC225" s="86">
        <f t="shared" si="27"/>
        <v>0</v>
      </c>
      <c r="AD225" s="85"/>
      <c r="AE225" s="86">
        <f t="shared" si="29"/>
        <v>0</v>
      </c>
      <c r="AF225" s="120"/>
      <c r="AG225" s="90">
        <v>0</v>
      </c>
      <c r="AH225" s="120"/>
      <c r="AI225" s="91"/>
      <c r="AJ225" s="120"/>
      <c r="AK225" s="91"/>
      <c r="AL225" s="83"/>
      <c r="AM225" s="90">
        <v>0</v>
      </c>
    </row>
    <row r="226" spans="1:39" s="92" customFormat="1" ht="11.25" customHeight="1" outlineLevel="1">
      <c r="A226" s="79"/>
      <c r="B226" s="80"/>
      <c r="C226" s="81" t="s">
        <v>568</v>
      </c>
      <c r="D226" s="66"/>
      <c r="E226" s="82" t="s">
        <v>569</v>
      </c>
      <c r="F226" s="45" t="s">
        <v>568</v>
      </c>
      <c r="G226" s="46" t="s">
        <v>355</v>
      </c>
      <c r="H226" s="158"/>
      <c r="I226" s="84">
        <f>VLOOKUP(C226,'[13]AGGREGATO '!$C$5:$ES$287,141,0)</f>
        <v>0</v>
      </c>
      <c r="J226" s="122"/>
      <c r="K226" s="86">
        <f>VLOOKUP(C226,'[13]AGGREGATO '!$C$5:$FA$287,149,0)</f>
        <v>0</v>
      </c>
      <c r="L226" s="122"/>
      <c r="M226" s="86">
        <f>VLOOKUP(C226,'[13]AGGREGATO '!$C$5:$FI$287,157,0)</f>
        <v>0</v>
      </c>
      <c r="N226" s="85"/>
      <c r="O226" s="86">
        <f t="shared" si="30"/>
        <v>0</v>
      </c>
      <c r="P226" s="122"/>
      <c r="Q226" s="84">
        <f>VLOOKUP(C226,'[13]AGGREGATO '!$C$5:$ES$287,143,0)</f>
        <v>0</v>
      </c>
      <c r="R226" s="122"/>
      <c r="S226" s="86">
        <f>VLOOKUP(C226,'[13]AGGREGATO '!$C$5:$EW$287,151,0)</f>
        <v>0</v>
      </c>
      <c r="T226" s="122"/>
      <c r="U226" s="86">
        <v>0</v>
      </c>
      <c r="V226" s="85"/>
      <c r="W226" s="198">
        <f t="shared" si="28"/>
        <v>0</v>
      </c>
      <c r="X226" s="122"/>
      <c r="Y226" s="86">
        <f t="shared" si="25"/>
        <v>0</v>
      </c>
      <c r="Z226" s="122"/>
      <c r="AA226" s="86">
        <f t="shared" si="26"/>
        <v>0</v>
      </c>
      <c r="AB226" s="122"/>
      <c r="AC226" s="86">
        <f t="shared" si="27"/>
        <v>0</v>
      </c>
      <c r="AD226" s="85"/>
      <c r="AE226" s="86">
        <f t="shared" si="29"/>
        <v>0</v>
      </c>
      <c r="AF226" s="120"/>
      <c r="AG226" s="90">
        <v>0</v>
      </c>
      <c r="AH226" s="120"/>
      <c r="AI226" s="91"/>
      <c r="AJ226" s="120"/>
      <c r="AK226" s="91"/>
      <c r="AL226" s="83"/>
      <c r="AM226" s="90">
        <v>0</v>
      </c>
    </row>
    <row r="227" spans="1:39" s="120" customFormat="1" ht="11.25" customHeight="1">
      <c r="A227" s="123"/>
      <c r="B227" s="80"/>
      <c r="C227" s="81" t="s">
        <v>570</v>
      </c>
      <c r="D227" s="116"/>
      <c r="E227" s="82" t="s">
        <v>571</v>
      </c>
      <c r="F227" s="45" t="s">
        <v>570</v>
      </c>
      <c r="G227" s="46" t="s">
        <v>355</v>
      </c>
      <c r="H227" s="158"/>
      <c r="I227" s="84">
        <f>VLOOKUP(C227,'[13]AGGREGATO '!$C$5:$ES$287,141,0)</f>
        <v>0</v>
      </c>
      <c r="J227" s="122"/>
      <c r="K227" s="86">
        <f>VLOOKUP(C227,'[13]AGGREGATO '!$C$5:$FA$287,149,0)</f>
        <v>0</v>
      </c>
      <c r="L227" s="122"/>
      <c r="M227" s="86">
        <f>VLOOKUP(C227,'[13]AGGREGATO '!$C$5:$FI$287,157,0)</f>
        <v>0</v>
      </c>
      <c r="N227" s="85"/>
      <c r="O227" s="86">
        <f t="shared" si="30"/>
        <v>0</v>
      </c>
      <c r="P227" s="122"/>
      <c r="Q227" s="84">
        <f>VLOOKUP(C227,'[13]AGGREGATO '!$C$5:$ES$287,143,0)</f>
        <v>0</v>
      </c>
      <c r="R227" s="122"/>
      <c r="S227" s="86">
        <f>VLOOKUP(C227,'[13]AGGREGATO '!$C$5:$EW$287,151,0)</f>
        <v>0</v>
      </c>
      <c r="T227" s="122"/>
      <c r="U227" s="86">
        <v>0</v>
      </c>
      <c r="V227" s="85"/>
      <c r="W227" s="198">
        <f t="shared" si="28"/>
        <v>0</v>
      </c>
      <c r="X227" s="122"/>
      <c r="Y227" s="86">
        <f t="shared" si="25"/>
        <v>0</v>
      </c>
      <c r="Z227" s="122"/>
      <c r="AA227" s="86">
        <f t="shared" si="26"/>
        <v>0</v>
      </c>
      <c r="AB227" s="122"/>
      <c r="AC227" s="86">
        <f t="shared" si="27"/>
        <v>0</v>
      </c>
      <c r="AD227" s="85"/>
      <c r="AE227" s="86">
        <f t="shared" si="29"/>
        <v>0</v>
      </c>
      <c r="AG227" s="90">
        <v>0</v>
      </c>
      <c r="AI227" s="91"/>
      <c r="AK227" s="91"/>
      <c r="AL227" s="83"/>
      <c r="AM227" s="90">
        <v>0</v>
      </c>
    </row>
    <row r="228" spans="1:39" s="78" customFormat="1" ht="11.25" customHeight="1" outlineLevel="1">
      <c r="A228" s="65"/>
      <c r="B228" s="66" t="s">
        <v>572</v>
      </c>
      <c r="C228" s="67" t="s">
        <v>573</v>
      </c>
      <c r="D228" s="66"/>
      <c r="E228" s="68" t="s">
        <v>574</v>
      </c>
      <c r="F228" s="45" t="s">
        <v>573</v>
      </c>
      <c r="G228" s="46" t="s">
        <v>572</v>
      </c>
      <c r="H228" s="154"/>
      <c r="I228" s="70">
        <f>VLOOKUP(C228,'[13]AGGREGATO '!$C$5:$ES$287,141,0)</f>
        <v>4930</v>
      </c>
      <c r="J228" s="128"/>
      <c r="K228" s="72">
        <f>VLOOKUP(C228,'[13]AGGREGATO '!$C$5:$FA$287,149,0)</f>
        <v>0</v>
      </c>
      <c r="L228" s="128"/>
      <c r="M228" s="72">
        <f>VLOOKUP(C228,'[13]AGGREGATO '!$C$5:$FI$287,157,0)</f>
        <v>0</v>
      </c>
      <c r="N228" s="71"/>
      <c r="O228" s="72">
        <f t="shared" si="30"/>
        <v>4930</v>
      </c>
      <c r="P228" s="128"/>
      <c r="Q228" s="70">
        <f>VLOOKUP(C228,'[13]AGGREGATO '!$C$5:$ES$287,143,0)</f>
        <v>5512</v>
      </c>
      <c r="R228" s="128"/>
      <c r="S228" s="72">
        <f>VLOOKUP(C228,'[13]AGGREGATO '!$C$5:$EW$287,151,0)</f>
        <v>14951</v>
      </c>
      <c r="T228" s="128"/>
      <c r="U228" s="72">
        <v>0</v>
      </c>
      <c r="V228" s="71"/>
      <c r="W228" s="197">
        <f t="shared" si="28"/>
        <v>20463</v>
      </c>
      <c r="X228" s="128"/>
      <c r="Y228" s="72">
        <f t="shared" si="25"/>
        <v>-582</v>
      </c>
      <c r="Z228" s="128"/>
      <c r="AA228" s="72">
        <f t="shared" si="26"/>
        <v>-14951</v>
      </c>
      <c r="AB228" s="128"/>
      <c r="AC228" s="72">
        <f t="shared" si="27"/>
        <v>14369</v>
      </c>
      <c r="AD228" s="71"/>
      <c r="AE228" s="72">
        <f t="shared" si="29"/>
        <v>-15533</v>
      </c>
      <c r="AF228" s="127"/>
      <c r="AG228" s="76">
        <f t="shared" si="31"/>
        <v>-0.1055878084179971</v>
      </c>
      <c r="AH228" s="127"/>
      <c r="AI228" s="77"/>
      <c r="AJ228" s="127"/>
      <c r="AK228" s="77"/>
      <c r="AL228" s="69"/>
      <c r="AM228" s="76">
        <f t="shared" si="32"/>
        <v>-0.75907735913600161</v>
      </c>
    </row>
    <row r="229" spans="1:39" s="92" customFormat="1" ht="11.25" customHeight="1" outlineLevel="1">
      <c r="A229" s="79"/>
      <c r="B229" s="80" t="s">
        <v>575</v>
      </c>
      <c r="C229" s="81" t="s">
        <v>576</v>
      </c>
      <c r="D229" s="80"/>
      <c r="E229" s="82" t="s">
        <v>577</v>
      </c>
      <c r="F229" s="45" t="s">
        <v>576</v>
      </c>
      <c r="G229" s="46" t="s">
        <v>575</v>
      </c>
      <c r="H229" s="158"/>
      <c r="I229" s="84">
        <f>VLOOKUP(C229,'[13]AGGREGATO '!$C$5:$ES$287,141,0)</f>
        <v>0</v>
      </c>
      <c r="J229" s="122"/>
      <c r="K229" s="86">
        <f>VLOOKUP(C229,'[13]AGGREGATO '!$C$5:$FA$287,149,0)</f>
        <v>0</v>
      </c>
      <c r="L229" s="122"/>
      <c r="M229" s="86">
        <f>VLOOKUP(C229,'[13]AGGREGATO '!$C$5:$FI$287,157,0)</f>
        <v>0</v>
      </c>
      <c r="N229" s="85"/>
      <c r="O229" s="86">
        <f t="shared" si="30"/>
        <v>0</v>
      </c>
      <c r="P229" s="122"/>
      <c r="Q229" s="84">
        <f>VLOOKUP(C229,'[13]AGGREGATO '!$C$5:$ES$287,143,0)</f>
        <v>0</v>
      </c>
      <c r="R229" s="122"/>
      <c r="S229" s="86">
        <f>VLOOKUP(C229,'[13]AGGREGATO '!$C$5:$EW$287,151,0)</f>
        <v>0</v>
      </c>
      <c r="T229" s="122"/>
      <c r="U229" s="86">
        <v>0</v>
      </c>
      <c r="V229" s="85"/>
      <c r="W229" s="198">
        <f t="shared" si="28"/>
        <v>0</v>
      </c>
      <c r="X229" s="122"/>
      <c r="Y229" s="86">
        <f t="shared" si="25"/>
        <v>0</v>
      </c>
      <c r="Z229" s="122"/>
      <c r="AA229" s="86">
        <f t="shared" si="26"/>
        <v>0</v>
      </c>
      <c r="AB229" s="122"/>
      <c r="AC229" s="86">
        <f t="shared" si="27"/>
        <v>0</v>
      </c>
      <c r="AD229" s="85"/>
      <c r="AE229" s="86">
        <f t="shared" si="29"/>
        <v>0</v>
      </c>
      <c r="AF229" s="120"/>
      <c r="AG229" s="90">
        <f t="shared" si="31"/>
        <v>0</v>
      </c>
      <c r="AH229" s="120"/>
      <c r="AI229" s="91"/>
      <c r="AJ229" s="120"/>
      <c r="AK229" s="91"/>
      <c r="AL229" s="83"/>
      <c r="AM229" s="90">
        <f t="shared" si="32"/>
        <v>0</v>
      </c>
    </row>
    <row r="230" spans="1:39" s="92" customFormat="1" ht="11.25" customHeight="1" outlineLevel="1">
      <c r="A230" s="79"/>
      <c r="B230" s="80"/>
      <c r="C230" s="81" t="s">
        <v>578</v>
      </c>
      <c r="D230" s="80"/>
      <c r="E230" s="82" t="s">
        <v>579</v>
      </c>
      <c r="F230" s="45" t="s">
        <v>578</v>
      </c>
      <c r="G230" s="46">
        <v>0</v>
      </c>
      <c r="H230" s="158"/>
      <c r="I230" s="84">
        <f>VLOOKUP(C230,'[13]AGGREGATO '!$C$5:$ES$287,141,0)</f>
        <v>3765</v>
      </c>
      <c r="J230" s="122"/>
      <c r="K230" s="86">
        <f>VLOOKUP(C230,'[13]AGGREGATO '!$C$5:$FA$287,149,0)</f>
        <v>0</v>
      </c>
      <c r="L230" s="122"/>
      <c r="M230" s="86">
        <f>VLOOKUP(C230,'[13]AGGREGATO '!$C$5:$FI$287,157,0)</f>
        <v>0</v>
      </c>
      <c r="N230" s="85"/>
      <c r="O230" s="86">
        <f t="shared" si="30"/>
        <v>3765</v>
      </c>
      <c r="P230" s="122"/>
      <c r="Q230" s="84">
        <f>VLOOKUP(C230,'[13]AGGREGATO '!$C$5:$ES$287,143,0)</f>
        <v>4227</v>
      </c>
      <c r="R230" s="122"/>
      <c r="S230" s="86">
        <f>VLOOKUP(C230,'[13]AGGREGATO '!$C$5:$EW$287,151,0)</f>
        <v>0</v>
      </c>
      <c r="T230" s="122"/>
      <c r="U230" s="86">
        <v>0</v>
      </c>
      <c r="V230" s="85"/>
      <c r="W230" s="198">
        <f t="shared" si="28"/>
        <v>4227</v>
      </c>
      <c r="X230" s="122"/>
      <c r="Y230" s="86">
        <f t="shared" si="25"/>
        <v>-462</v>
      </c>
      <c r="Z230" s="122"/>
      <c r="AA230" s="86">
        <f t="shared" si="26"/>
        <v>0</v>
      </c>
      <c r="AB230" s="122"/>
      <c r="AC230" s="86">
        <f t="shared" si="27"/>
        <v>-462</v>
      </c>
      <c r="AD230" s="85"/>
      <c r="AE230" s="86">
        <f t="shared" si="29"/>
        <v>-462</v>
      </c>
      <c r="AF230" s="120"/>
      <c r="AG230" s="90">
        <f t="shared" si="31"/>
        <v>-0.10929737402413059</v>
      </c>
      <c r="AH230" s="120"/>
      <c r="AI230" s="91"/>
      <c r="AJ230" s="120"/>
      <c r="AK230" s="91"/>
      <c r="AL230" s="83"/>
      <c r="AM230" s="90">
        <f t="shared" si="32"/>
        <v>-0.10929737402413059</v>
      </c>
    </row>
    <row r="231" spans="1:39" s="92" customFormat="1" ht="11.25" customHeight="1" outlineLevel="1">
      <c r="A231" s="79"/>
      <c r="B231" s="80" t="s">
        <v>580</v>
      </c>
      <c r="C231" s="81" t="s">
        <v>581</v>
      </c>
      <c r="D231" s="66"/>
      <c r="E231" s="93" t="s">
        <v>582</v>
      </c>
      <c r="F231" s="45" t="s">
        <v>581</v>
      </c>
      <c r="G231" s="46" t="s">
        <v>580</v>
      </c>
      <c r="H231" s="158"/>
      <c r="I231" s="84">
        <f>VLOOKUP(C231,'[13]AGGREGATO '!$C$5:$ES$287,141,0)</f>
        <v>0</v>
      </c>
      <c r="J231" s="122"/>
      <c r="K231" s="86">
        <f>VLOOKUP(C231,'[13]AGGREGATO '!$C$5:$FA$287,149,0)</f>
        <v>0</v>
      </c>
      <c r="L231" s="122"/>
      <c r="M231" s="86">
        <f>VLOOKUP(C231,'[13]AGGREGATO '!$C$5:$FI$287,157,0)</f>
        <v>0</v>
      </c>
      <c r="N231" s="85"/>
      <c r="O231" s="86">
        <f t="shared" si="30"/>
        <v>0</v>
      </c>
      <c r="P231" s="122"/>
      <c r="Q231" s="84">
        <f>VLOOKUP(C231,'[13]AGGREGATO '!$C$5:$ES$287,143,0)</f>
        <v>0</v>
      </c>
      <c r="R231" s="122"/>
      <c r="S231" s="86">
        <f>VLOOKUP(C231,'[13]AGGREGATO '!$C$5:$EW$287,151,0)</f>
        <v>0</v>
      </c>
      <c r="T231" s="122"/>
      <c r="U231" s="86">
        <v>0</v>
      </c>
      <c r="V231" s="85"/>
      <c r="W231" s="198">
        <f t="shared" si="28"/>
        <v>0</v>
      </c>
      <c r="X231" s="122"/>
      <c r="Y231" s="86">
        <f t="shared" si="25"/>
        <v>0</v>
      </c>
      <c r="Z231" s="122"/>
      <c r="AA231" s="86">
        <f t="shared" si="26"/>
        <v>0</v>
      </c>
      <c r="AB231" s="122"/>
      <c r="AC231" s="86">
        <f t="shared" si="27"/>
        <v>0</v>
      </c>
      <c r="AD231" s="85"/>
      <c r="AE231" s="86">
        <f t="shared" si="29"/>
        <v>0</v>
      </c>
      <c r="AF231" s="120"/>
      <c r="AG231" s="90">
        <f t="shared" si="31"/>
        <v>0</v>
      </c>
      <c r="AH231" s="120"/>
      <c r="AI231" s="91"/>
      <c r="AJ231" s="120"/>
      <c r="AK231" s="91"/>
      <c r="AL231" s="83"/>
      <c r="AM231" s="90">
        <f t="shared" si="32"/>
        <v>0</v>
      </c>
    </row>
    <row r="232" spans="1:39" s="92" customFormat="1" ht="11.25" customHeight="1" outlineLevel="1">
      <c r="A232" s="79"/>
      <c r="B232" s="80" t="s">
        <v>580</v>
      </c>
      <c r="C232" s="81" t="s">
        <v>583</v>
      </c>
      <c r="D232" s="66"/>
      <c r="E232" s="93" t="s">
        <v>584</v>
      </c>
      <c r="F232" s="45" t="s">
        <v>583</v>
      </c>
      <c r="G232" s="46" t="s">
        <v>580</v>
      </c>
      <c r="H232" s="158"/>
      <c r="I232" s="84">
        <f>VLOOKUP(C232,'[13]AGGREGATO '!$C$5:$ES$287,141,0)</f>
        <v>3765</v>
      </c>
      <c r="J232" s="122"/>
      <c r="K232" s="86">
        <f>VLOOKUP(C232,'[13]AGGREGATO '!$C$5:$FA$287,149,0)</f>
        <v>0</v>
      </c>
      <c r="L232" s="122"/>
      <c r="M232" s="86">
        <f>VLOOKUP(C232,'[13]AGGREGATO '!$C$5:$FI$287,157,0)</f>
        <v>0</v>
      </c>
      <c r="N232" s="85"/>
      <c r="O232" s="86">
        <f t="shared" si="30"/>
        <v>3765</v>
      </c>
      <c r="P232" s="122"/>
      <c r="Q232" s="84">
        <f>VLOOKUP(C232,'[13]AGGREGATO '!$C$5:$ES$287,143,0)</f>
        <v>4227</v>
      </c>
      <c r="R232" s="122"/>
      <c r="S232" s="86">
        <f>VLOOKUP(C232,'[13]AGGREGATO '!$C$5:$EW$287,151,0)</f>
        <v>0</v>
      </c>
      <c r="T232" s="122"/>
      <c r="U232" s="86">
        <v>0</v>
      </c>
      <c r="V232" s="85"/>
      <c r="W232" s="198">
        <f t="shared" si="28"/>
        <v>4227</v>
      </c>
      <c r="X232" s="122"/>
      <c r="Y232" s="86">
        <f t="shared" si="25"/>
        <v>-462</v>
      </c>
      <c r="Z232" s="122"/>
      <c r="AA232" s="86">
        <f t="shared" si="26"/>
        <v>0</v>
      </c>
      <c r="AB232" s="122"/>
      <c r="AC232" s="86">
        <f t="shared" si="27"/>
        <v>-462</v>
      </c>
      <c r="AD232" s="85"/>
      <c r="AE232" s="86">
        <f t="shared" si="29"/>
        <v>-462</v>
      </c>
      <c r="AF232" s="120"/>
      <c r="AG232" s="90">
        <v>0</v>
      </c>
      <c r="AH232" s="120"/>
      <c r="AI232" s="91"/>
      <c r="AJ232" s="120"/>
      <c r="AK232" s="91"/>
      <c r="AL232" s="83"/>
      <c r="AM232" s="90">
        <v>0</v>
      </c>
    </row>
    <row r="233" spans="1:39" s="92" customFormat="1" ht="11.25" customHeight="1" outlineLevel="1">
      <c r="A233" s="79"/>
      <c r="B233" s="80" t="s">
        <v>580</v>
      </c>
      <c r="C233" s="81" t="s">
        <v>585</v>
      </c>
      <c r="D233" s="80"/>
      <c r="E233" s="93" t="s">
        <v>586</v>
      </c>
      <c r="F233" s="45" t="s">
        <v>585</v>
      </c>
      <c r="G233" s="46" t="s">
        <v>580</v>
      </c>
      <c r="H233" s="158"/>
      <c r="I233" s="84">
        <f>VLOOKUP(C233,'[13]AGGREGATO '!$C$5:$ES$287,141,0)</f>
        <v>0</v>
      </c>
      <c r="J233" s="122"/>
      <c r="K233" s="86">
        <f>VLOOKUP(C233,'[13]AGGREGATO '!$C$5:$FA$287,149,0)</f>
        <v>0</v>
      </c>
      <c r="L233" s="122"/>
      <c r="M233" s="86">
        <f>VLOOKUP(C233,'[13]AGGREGATO '!$C$5:$FI$287,157,0)</f>
        <v>0</v>
      </c>
      <c r="N233" s="85"/>
      <c r="O233" s="86">
        <f t="shared" si="30"/>
        <v>0</v>
      </c>
      <c r="P233" s="122"/>
      <c r="Q233" s="84">
        <f>VLOOKUP(C233,'[13]AGGREGATO '!$C$5:$ES$287,143,0)</f>
        <v>0</v>
      </c>
      <c r="R233" s="122"/>
      <c r="S233" s="86">
        <f>VLOOKUP(C233,'[13]AGGREGATO '!$C$5:$EW$287,151,0)</f>
        <v>0</v>
      </c>
      <c r="T233" s="122"/>
      <c r="U233" s="86">
        <v>0</v>
      </c>
      <c r="V233" s="85"/>
      <c r="W233" s="198">
        <f t="shared" si="28"/>
        <v>0</v>
      </c>
      <c r="X233" s="122"/>
      <c r="Y233" s="86">
        <f t="shared" si="25"/>
        <v>0</v>
      </c>
      <c r="Z233" s="122"/>
      <c r="AA233" s="86">
        <f t="shared" si="26"/>
        <v>0</v>
      </c>
      <c r="AB233" s="122"/>
      <c r="AC233" s="86">
        <f t="shared" si="27"/>
        <v>0</v>
      </c>
      <c r="AD233" s="85"/>
      <c r="AE233" s="86">
        <f t="shared" si="29"/>
        <v>0</v>
      </c>
      <c r="AF233" s="120"/>
      <c r="AG233" s="90">
        <v>0</v>
      </c>
      <c r="AH233" s="120"/>
      <c r="AI233" s="91"/>
      <c r="AJ233" s="120"/>
      <c r="AK233" s="91"/>
      <c r="AL233" s="83"/>
      <c r="AM233" s="90">
        <v>0</v>
      </c>
    </row>
    <row r="234" spans="1:39" s="120" customFormat="1" ht="11.25" customHeight="1" outlineLevel="1">
      <c r="A234" s="123"/>
      <c r="B234" s="80" t="s">
        <v>587</v>
      </c>
      <c r="C234" s="95" t="s">
        <v>588</v>
      </c>
      <c r="D234" s="116"/>
      <c r="E234" s="103" t="s">
        <v>589</v>
      </c>
      <c r="F234" s="45" t="s">
        <v>588</v>
      </c>
      <c r="G234" s="46" t="s">
        <v>587</v>
      </c>
      <c r="H234" s="158"/>
      <c r="I234" s="97">
        <f>VLOOKUP(C234,'[13]AGGREGATO '!$C$5:$ES$287,141,0)</f>
        <v>1165</v>
      </c>
      <c r="J234" s="122"/>
      <c r="K234" s="97">
        <f>VLOOKUP(C234,'[13]AGGREGATO '!$C$5:$FA$287,149,0)</f>
        <v>0</v>
      </c>
      <c r="L234" s="122"/>
      <c r="M234" s="97">
        <f>VLOOKUP(C234,'[13]AGGREGATO '!$C$5:$FI$287,157,0)</f>
        <v>0</v>
      </c>
      <c r="N234" s="85"/>
      <c r="O234" s="97">
        <f t="shared" si="30"/>
        <v>1165</v>
      </c>
      <c r="P234" s="122"/>
      <c r="Q234" s="97">
        <f>VLOOKUP(C234,'[13]AGGREGATO '!$C$5:$ES$287,143,0)</f>
        <v>1285</v>
      </c>
      <c r="R234" s="122"/>
      <c r="S234" s="97">
        <f>VLOOKUP(C234,'[13]AGGREGATO '!$C$5:$EW$287,151,0)</f>
        <v>14951</v>
      </c>
      <c r="T234" s="122"/>
      <c r="U234" s="97">
        <v>0</v>
      </c>
      <c r="V234" s="85"/>
      <c r="W234" s="199">
        <f t="shared" si="28"/>
        <v>16236</v>
      </c>
      <c r="X234" s="122"/>
      <c r="Y234" s="97">
        <f t="shared" si="25"/>
        <v>-120</v>
      </c>
      <c r="Z234" s="122"/>
      <c r="AA234" s="97">
        <f t="shared" si="26"/>
        <v>-14951</v>
      </c>
      <c r="AB234" s="122"/>
      <c r="AC234" s="86">
        <f t="shared" si="27"/>
        <v>14831</v>
      </c>
      <c r="AD234" s="85"/>
      <c r="AE234" s="97">
        <f t="shared" si="29"/>
        <v>-15071</v>
      </c>
      <c r="AG234" s="99">
        <f t="shared" si="31"/>
        <v>-9.3385214007782102E-2</v>
      </c>
      <c r="AI234" s="91"/>
      <c r="AK234" s="91"/>
      <c r="AL234" s="83"/>
      <c r="AM234" s="99">
        <f t="shared" si="32"/>
        <v>-0.9282458733678246</v>
      </c>
    </row>
    <row r="235" spans="1:39" s="151" customFormat="1" ht="11.25" customHeight="1">
      <c r="A235" s="163">
        <v>0</v>
      </c>
      <c r="B235" s="43" t="s">
        <v>590</v>
      </c>
      <c r="C235" s="107" t="s">
        <v>591</v>
      </c>
      <c r="D235" s="164"/>
      <c r="E235" s="44" t="s">
        <v>592</v>
      </c>
      <c r="F235" s="45" t="s">
        <v>591</v>
      </c>
      <c r="G235" s="46" t="s">
        <v>590</v>
      </c>
      <c r="H235" s="162"/>
      <c r="I235" s="108">
        <f>VLOOKUP(C235,'[13]AGGREGATO '!$C$5:$ES$287,141,0)</f>
        <v>1299</v>
      </c>
      <c r="J235" s="131"/>
      <c r="K235" s="61">
        <f>VLOOKUP(C235,'[13]AGGREGATO '!$C$5:$FA$287,149,0)</f>
        <v>0</v>
      </c>
      <c r="L235" s="131"/>
      <c r="M235" s="61">
        <f>VLOOKUP(C235,'[13]AGGREGATO '!$C$5:$FI$287,157,0)</f>
        <v>0</v>
      </c>
      <c r="N235" s="49"/>
      <c r="O235" s="61">
        <f t="shared" si="30"/>
        <v>1299</v>
      </c>
      <c r="P235" s="131"/>
      <c r="Q235" s="108">
        <f>VLOOKUP(C235,'[13]AGGREGATO '!$C$5:$ES$287,143,0)</f>
        <v>993</v>
      </c>
      <c r="R235" s="131"/>
      <c r="S235" s="61">
        <f>VLOOKUP(C235,'[13]AGGREGATO '!$C$5:$EW$287,151,0)</f>
        <v>0</v>
      </c>
      <c r="T235" s="131"/>
      <c r="U235" s="61">
        <v>0</v>
      </c>
      <c r="V235" s="49"/>
      <c r="W235" s="196">
        <f t="shared" si="28"/>
        <v>993</v>
      </c>
      <c r="X235" s="131"/>
      <c r="Y235" s="61">
        <f t="shared" si="25"/>
        <v>306</v>
      </c>
      <c r="Z235" s="131"/>
      <c r="AA235" s="61">
        <f t="shared" si="26"/>
        <v>0</v>
      </c>
      <c r="AB235" s="131"/>
      <c r="AC235" s="61">
        <f t="shared" si="27"/>
        <v>306</v>
      </c>
      <c r="AD235" s="49"/>
      <c r="AE235" s="61">
        <f t="shared" si="29"/>
        <v>306</v>
      </c>
      <c r="AF235" s="130"/>
      <c r="AG235" s="109">
        <f t="shared" si="31"/>
        <v>0.30815709969788518</v>
      </c>
      <c r="AH235" s="130"/>
      <c r="AI235" s="64"/>
      <c r="AJ235" s="130"/>
      <c r="AK235" s="64"/>
      <c r="AL235" s="47"/>
      <c r="AM235" s="109">
        <f t="shared" si="32"/>
        <v>0.30815709969788518</v>
      </c>
    </row>
    <row r="236" spans="1:39" s="78" customFormat="1" ht="11.25" customHeight="1">
      <c r="A236" s="165">
        <v>0</v>
      </c>
      <c r="B236" s="66" t="s">
        <v>593</v>
      </c>
      <c r="C236" s="67" t="s">
        <v>594</v>
      </c>
      <c r="D236" s="166"/>
      <c r="E236" s="68" t="s">
        <v>595</v>
      </c>
      <c r="F236" s="45" t="s">
        <v>594</v>
      </c>
      <c r="G236" s="46" t="s">
        <v>593</v>
      </c>
      <c r="H236" s="154"/>
      <c r="I236" s="70">
        <f>VLOOKUP(C236,'[13]AGGREGATO '!$C$5:$ES$287,141,0)</f>
        <v>1299</v>
      </c>
      <c r="J236" s="128"/>
      <c r="K236" s="72">
        <f>VLOOKUP(C236,'[13]AGGREGATO '!$C$5:$FA$287,149,0)</f>
        <v>0</v>
      </c>
      <c r="L236" s="128"/>
      <c r="M236" s="72">
        <f>VLOOKUP(C236,'[13]AGGREGATO '!$C$5:$FI$287,157,0)</f>
        <v>0</v>
      </c>
      <c r="N236" s="71"/>
      <c r="O236" s="72">
        <f t="shared" si="30"/>
        <v>1299</v>
      </c>
      <c r="P236" s="128"/>
      <c r="Q236" s="70">
        <f>VLOOKUP(C236,'[13]AGGREGATO '!$C$5:$ES$287,143,0)</f>
        <v>993</v>
      </c>
      <c r="R236" s="128"/>
      <c r="S236" s="72">
        <f>VLOOKUP(C236,'[13]AGGREGATO '!$C$5:$EW$287,151,0)</f>
        <v>0</v>
      </c>
      <c r="T236" s="128"/>
      <c r="U236" s="72">
        <v>0</v>
      </c>
      <c r="V236" s="71"/>
      <c r="W236" s="197">
        <f t="shared" si="28"/>
        <v>993</v>
      </c>
      <c r="X236" s="128"/>
      <c r="Y236" s="72">
        <f t="shared" si="25"/>
        <v>306</v>
      </c>
      <c r="Z236" s="128"/>
      <c r="AA236" s="72">
        <f t="shared" si="26"/>
        <v>0</v>
      </c>
      <c r="AB236" s="128"/>
      <c r="AC236" s="72">
        <f t="shared" si="27"/>
        <v>306</v>
      </c>
      <c r="AD236" s="71"/>
      <c r="AE236" s="72">
        <f t="shared" si="29"/>
        <v>306</v>
      </c>
      <c r="AF236" s="127"/>
      <c r="AG236" s="76">
        <f t="shared" si="31"/>
        <v>0.30815709969788518</v>
      </c>
      <c r="AH236" s="127"/>
      <c r="AI236" s="77"/>
      <c r="AJ236" s="127"/>
      <c r="AK236" s="77"/>
      <c r="AL236" s="69"/>
      <c r="AM236" s="76">
        <f t="shared" si="32"/>
        <v>0.30815709969788518</v>
      </c>
    </row>
    <row r="237" spans="1:39" s="78" customFormat="1" ht="11.25" customHeight="1">
      <c r="A237" s="165">
        <v>0</v>
      </c>
      <c r="B237" s="66" t="s">
        <v>596</v>
      </c>
      <c r="C237" s="152" t="s">
        <v>597</v>
      </c>
      <c r="D237" s="166"/>
      <c r="E237" s="153" t="s">
        <v>598</v>
      </c>
      <c r="F237" s="45" t="s">
        <v>597</v>
      </c>
      <c r="G237" s="46" t="s">
        <v>596</v>
      </c>
      <c r="H237" s="167"/>
      <c r="I237" s="155">
        <f>VLOOKUP(C237,'[13]AGGREGATO '!$C$5:$ES$287,141,0)</f>
        <v>0</v>
      </c>
      <c r="J237" s="128"/>
      <c r="K237" s="155">
        <f>VLOOKUP(C237,'[13]AGGREGATO '!$C$5:$FA$287,149,0)</f>
        <v>0</v>
      </c>
      <c r="L237" s="128"/>
      <c r="M237" s="155">
        <f>VLOOKUP(C237,'[13]AGGREGATO '!$C$5:$FI$287,157,0)</f>
        <v>0</v>
      </c>
      <c r="N237" s="71"/>
      <c r="O237" s="155">
        <f t="shared" si="30"/>
        <v>0</v>
      </c>
      <c r="P237" s="128"/>
      <c r="Q237" s="155">
        <f>VLOOKUP(C237,'[13]AGGREGATO '!$C$5:$ES$287,143,0)</f>
        <v>0</v>
      </c>
      <c r="R237" s="128"/>
      <c r="S237" s="155">
        <f>VLOOKUP(C237,'[13]AGGREGATO '!$C$5:$EW$287,151,0)</f>
        <v>0</v>
      </c>
      <c r="T237" s="128"/>
      <c r="U237" s="155">
        <v>0</v>
      </c>
      <c r="V237" s="71"/>
      <c r="W237" s="203">
        <f t="shared" si="28"/>
        <v>0</v>
      </c>
      <c r="X237" s="128"/>
      <c r="Y237" s="155">
        <f t="shared" si="25"/>
        <v>0</v>
      </c>
      <c r="Z237" s="128"/>
      <c r="AA237" s="155">
        <f t="shared" si="26"/>
        <v>0</v>
      </c>
      <c r="AB237" s="128"/>
      <c r="AC237" s="72">
        <f t="shared" si="27"/>
        <v>0</v>
      </c>
      <c r="AD237" s="71"/>
      <c r="AE237" s="155">
        <f t="shared" si="29"/>
        <v>0</v>
      </c>
      <c r="AF237" s="127"/>
      <c r="AG237" s="157">
        <f t="shared" si="31"/>
        <v>0</v>
      </c>
      <c r="AH237" s="127"/>
      <c r="AI237" s="77"/>
      <c r="AJ237" s="127"/>
      <c r="AK237" s="77"/>
      <c r="AL237" s="69"/>
      <c r="AM237" s="157">
        <f t="shared" si="32"/>
        <v>0</v>
      </c>
    </row>
    <row r="238" spans="1:39" s="151" customFormat="1" ht="11.25" customHeight="1">
      <c r="A238" s="163"/>
      <c r="B238" s="43"/>
      <c r="C238" s="107" t="s">
        <v>599</v>
      </c>
      <c r="D238" s="164"/>
      <c r="E238" s="44" t="s">
        <v>600</v>
      </c>
      <c r="F238" s="45" t="s">
        <v>599</v>
      </c>
      <c r="G238" s="46">
        <v>0</v>
      </c>
      <c r="H238" s="162"/>
      <c r="I238" s="108">
        <f>VLOOKUP(C238,'[13]AGGREGATO '!$C$5:$ES$287,141,0)</f>
        <v>499165</v>
      </c>
      <c r="J238" s="131"/>
      <c r="K238" s="61">
        <f>VLOOKUP(C238,'[13]AGGREGATO '!$C$5:$FA$287,149,0)</f>
        <v>337748.92078999971</v>
      </c>
      <c r="L238" s="131"/>
      <c r="M238" s="61">
        <f>VLOOKUP(C238,'[13]AGGREGATO '!$C$5:$FI$287,157,0)</f>
        <v>-182099</v>
      </c>
      <c r="N238" s="49"/>
      <c r="O238" s="61">
        <f t="shared" si="30"/>
        <v>654814.92078999965</v>
      </c>
      <c r="P238" s="131"/>
      <c r="Q238" s="108">
        <f>VLOOKUP(C238,'[13]AGGREGATO '!$C$5:$ES$287,143,0)</f>
        <v>455592</v>
      </c>
      <c r="R238" s="131"/>
      <c r="S238" s="61">
        <f>VLOOKUP(C238,'[13]AGGREGATO '!$C$5:$EW$287,151,0)</f>
        <v>217695</v>
      </c>
      <c r="T238" s="131"/>
      <c r="U238" s="61">
        <v>-82231</v>
      </c>
      <c r="V238" s="49"/>
      <c r="W238" s="196">
        <f t="shared" si="28"/>
        <v>591056</v>
      </c>
      <c r="X238" s="131"/>
      <c r="Y238" s="61">
        <f t="shared" si="25"/>
        <v>43573</v>
      </c>
      <c r="Z238" s="131"/>
      <c r="AA238" s="61">
        <f t="shared" si="26"/>
        <v>120053.92078999971</v>
      </c>
      <c r="AB238" s="131"/>
      <c r="AC238" s="61">
        <f t="shared" si="27"/>
        <v>-76480.920789999713</v>
      </c>
      <c r="AD238" s="49"/>
      <c r="AE238" s="61">
        <f t="shared" si="29"/>
        <v>63758.920789999655</v>
      </c>
      <c r="AF238" s="130"/>
      <c r="AG238" s="109">
        <f t="shared" si="31"/>
        <v>9.5640397548683906E-2</v>
      </c>
      <c r="AH238" s="130"/>
      <c r="AI238" s="64"/>
      <c r="AJ238" s="130"/>
      <c r="AK238" s="64"/>
      <c r="AL238" s="47"/>
      <c r="AM238" s="109">
        <f t="shared" si="32"/>
        <v>0.10787289324530951</v>
      </c>
    </row>
    <row r="239" spans="1:39" s="151" customFormat="1" ht="11.25" customHeight="1">
      <c r="A239" s="163"/>
      <c r="B239" s="43"/>
      <c r="C239" s="57"/>
      <c r="D239" s="164"/>
      <c r="E239" s="58" t="s">
        <v>13</v>
      </c>
      <c r="F239" s="45"/>
      <c r="G239" s="46"/>
      <c r="H239" s="162"/>
      <c r="I239" s="59"/>
      <c r="J239" s="131"/>
      <c r="K239" s="60"/>
      <c r="L239" s="131"/>
      <c r="M239" s="60"/>
      <c r="N239" s="49"/>
      <c r="O239" s="60">
        <f t="shared" si="30"/>
        <v>0</v>
      </c>
      <c r="P239" s="131"/>
      <c r="Q239" s="59"/>
      <c r="R239" s="131"/>
      <c r="S239" s="60"/>
      <c r="T239" s="131"/>
      <c r="U239" s="60"/>
      <c r="V239" s="49"/>
      <c r="W239" s="196"/>
      <c r="X239" s="131"/>
      <c r="Y239" s="60"/>
      <c r="Z239" s="131"/>
      <c r="AA239" s="60"/>
      <c r="AB239" s="131"/>
      <c r="AC239" s="61"/>
      <c r="AD239" s="49"/>
      <c r="AE239" s="60"/>
      <c r="AF239" s="130"/>
      <c r="AG239" s="63"/>
      <c r="AH239" s="130"/>
      <c r="AI239" s="64"/>
      <c r="AJ239" s="130"/>
      <c r="AK239" s="64"/>
      <c r="AL239" s="47"/>
      <c r="AM239" s="63"/>
    </row>
    <row r="240" spans="1:39" s="78" customFormat="1" ht="11.25" customHeight="1">
      <c r="A240" s="165"/>
      <c r="B240" s="66" t="s">
        <v>601</v>
      </c>
      <c r="C240" s="67" t="s">
        <v>602</v>
      </c>
      <c r="D240" s="166"/>
      <c r="E240" s="68" t="s">
        <v>603</v>
      </c>
      <c r="F240" s="45" t="s">
        <v>602</v>
      </c>
      <c r="G240" s="46" t="s">
        <v>601</v>
      </c>
      <c r="H240" s="154"/>
      <c r="I240" s="70">
        <f>VLOOKUP(C240,'[13]AGGREGATO '!$C$5:$ES$287,141,0)</f>
        <v>680</v>
      </c>
      <c r="J240" s="128"/>
      <c r="K240" s="72">
        <f>VLOOKUP(C240,'[13]AGGREGATO '!$C$5:$FA$287,149,0)</f>
        <v>0</v>
      </c>
      <c r="L240" s="128"/>
      <c r="M240" s="72">
        <f>VLOOKUP(C240,'[13]AGGREGATO '!$C$5:$FI$287,157,0)</f>
        <v>0</v>
      </c>
      <c r="N240" s="71"/>
      <c r="O240" s="72">
        <f t="shared" si="30"/>
        <v>680</v>
      </c>
      <c r="P240" s="128"/>
      <c r="Q240" s="70">
        <f>VLOOKUP(C240,'[13]AGGREGATO '!$C$5:$ES$287,143,0)</f>
        <v>823</v>
      </c>
      <c r="R240" s="128"/>
      <c r="S240" s="72">
        <f>VLOOKUP(C240,'[13]AGGREGATO '!$C$5:$EW$287,151,0)</f>
        <v>0</v>
      </c>
      <c r="T240" s="128"/>
      <c r="U240" s="72">
        <v>0</v>
      </c>
      <c r="V240" s="71"/>
      <c r="W240" s="197">
        <f t="shared" si="28"/>
        <v>823</v>
      </c>
      <c r="X240" s="128"/>
      <c r="Y240" s="72">
        <f t="shared" si="25"/>
        <v>-143</v>
      </c>
      <c r="Z240" s="128"/>
      <c r="AA240" s="72">
        <f t="shared" si="26"/>
        <v>0</v>
      </c>
      <c r="AB240" s="128"/>
      <c r="AC240" s="72">
        <f t="shared" si="27"/>
        <v>-143</v>
      </c>
      <c r="AD240" s="71"/>
      <c r="AE240" s="72">
        <f t="shared" si="29"/>
        <v>-143</v>
      </c>
      <c r="AF240" s="127"/>
      <c r="AG240" s="76">
        <f t="shared" si="31"/>
        <v>-0.17375455650060753</v>
      </c>
      <c r="AH240" s="127"/>
      <c r="AI240" s="77"/>
      <c r="AJ240" s="127"/>
      <c r="AK240" s="77"/>
      <c r="AL240" s="69"/>
      <c r="AM240" s="76">
        <f t="shared" si="32"/>
        <v>-0.17375455650060753</v>
      </c>
    </row>
    <row r="241" spans="1:39" s="78" customFormat="1" ht="11.25" customHeight="1">
      <c r="A241" s="165"/>
      <c r="B241" s="66"/>
      <c r="C241" s="67" t="s">
        <v>604</v>
      </c>
      <c r="D241" s="168"/>
      <c r="E241" s="68" t="s">
        <v>605</v>
      </c>
      <c r="F241" s="45" t="s">
        <v>604</v>
      </c>
      <c r="G241" s="46">
        <v>0</v>
      </c>
      <c r="H241" s="169"/>
      <c r="I241" s="70">
        <f>VLOOKUP(C241,'[13]AGGREGATO '!$C$5:$ES$287,141,0)</f>
        <v>0</v>
      </c>
      <c r="J241" s="128"/>
      <c r="K241" s="72">
        <f>VLOOKUP(C241,'[13]AGGREGATO '!$C$5:$FA$287,149,0)</f>
        <v>0</v>
      </c>
      <c r="L241" s="128"/>
      <c r="M241" s="72">
        <f>VLOOKUP(C241,'[13]AGGREGATO '!$C$5:$FI$287,157,0)</f>
        <v>0</v>
      </c>
      <c r="N241" s="71"/>
      <c r="O241" s="72">
        <f t="shared" si="30"/>
        <v>0</v>
      </c>
      <c r="P241" s="128"/>
      <c r="Q241" s="70">
        <f>VLOOKUP(C241,'[13]AGGREGATO '!$C$5:$ES$287,143,0)</f>
        <v>0</v>
      </c>
      <c r="R241" s="128"/>
      <c r="S241" s="72">
        <f>VLOOKUP(C241,'[13]AGGREGATO '!$C$5:$EW$287,151,0)</f>
        <v>0</v>
      </c>
      <c r="T241" s="128"/>
      <c r="U241" s="72">
        <v>0</v>
      </c>
      <c r="V241" s="71"/>
      <c r="W241" s="197">
        <f t="shared" si="28"/>
        <v>0</v>
      </c>
      <c r="X241" s="128"/>
      <c r="Y241" s="72">
        <f t="shared" si="25"/>
        <v>0</v>
      </c>
      <c r="Z241" s="128"/>
      <c r="AA241" s="72">
        <f t="shared" si="26"/>
        <v>0</v>
      </c>
      <c r="AB241" s="128"/>
      <c r="AC241" s="72">
        <f t="shared" si="27"/>
        <v>0</v>
      </c>
      <c r="AD241" s="71"/>
      <c r="AE241" s="72">
        <f t="shared" si="29"/>
        <v>0</v>
      </c>
      <c r="AF241" s="127"/>
      <c r="AG241" s="76">
        <f t="shared" si="31"/>
        <v>0</v>
      </c>
      <c r="AH241" s="127"/>
      <c r="AI241" s="77"/>
      <c r="AJ241" s="127"/>
      <c r="AK241" s="77"/>
      <c r="AL241" s="69"/>
      <c r="AM241" s="76">
        <f t="shared" si="32"/>
        <v>0</v>
      </c>
    </row>
    <row r="242" spans="1:39" s="92" customFormat="1" ht="11.25" customHeight="1">
      <c r="A242" s="170" t="s">
        <v>280</v>
      </c>
      <c r="B242" s="80" t="s">
        <v>606</v>
      </c>
      <c r="C242" s="81" t="s">
        <v>607</v>
      </c>
      <c r="D242" s="168"/>
      <c r="E242" s="82" t="s">
        <v>608</v>
      </c>
      <c r="F242" s="45" t="s">
        <v>607</v>
      </c>
      <c r="G242" s="46" t="s">
        <v>606</v>
      </c>
      <c r="H242" s="169"/>
      <c r="I242" s="84">
        <f>VLOOKUP(C242,'[13]AGGREGATO '!$C$5:$ES$287,141,0)</f>
        <v>0</v>
      </c>
      <c r="J242" s="122"/>
      <c r="K242" s="86">
        <f>VLOOKUP(C242,'[13]AGGREGATO '!$C$5:$FA$287,149,0)</f>
        <v>0</v>
      </c>
      <c r="L242" s="122"/>
      <c r="M242" s="86">
        <f>VLOOKUP(C242,'[13]AGGREGATO '!$C$5:$FI$287,157,0)</f>
        <v>0</v>
      </c>
      <c r="N242" s="85"/>
      <c r="O242" s="86">
        <f t="shared" si="30"/>
        <v>0</v>
      </c>
      <c r="P242" s="122"/>
      <c r="Q242" s="84">
        <f>VLOOKUP(C242,'[13]AGGREGATO '!$C$5:$ES$287,143,0)</f>
        <v>0</v>
      </c>
      <c r="R242" s="122"/>
      <c r="S242" s="86">
        <f>VLOOKUP(C242,'[13]AGGREGATO '!$C$5:$EW$287,151,0)</f>
        <v>0</v>
      </c>
      <c r="T242" s="122"/>
      <c r="U242" s="86">
        <v>0</v>
      </c>
      <c r="V242" s="85"/>
      <c r="W242" s="198">
        <f t="shared" si="28"/>
        <v>0</v>
      </c>
      <c r="X242" s="122"/>
      <c r="Y242" s="86">
        <f t="shared" si="25"/>
        <v>0</v>
      </c>
      <c r="Z242" s="122"/>
      <c r="AA242" s="86">
        <f t="shared" si="26"/>
        <v>0</v>
      </c>
      <c r="AB242" s="122"/>
      <c r="AC242" s="86">
        <f t="shared" si="27"/>
        <v>0</v>
      </c>
      <c r="AD242" s="85"/>
      <c r="AE242" s="86">
        <f t="shared" si="29"/>
        <v>0</v>
      </c>
      <c r="AF242" s="120"/>
      <c r="AG242" s="90">
        <f t="shared" si="31"/>
        <v>0</v>
      </c>
      <c r="AH242" s="120"/>
      <c r="AI242" s="91"/>
      <c r="AJ242" s="120"/>
      <c r="AK242" s="91"/>
      <c r="AL242" s="83"/>
      <c r="AM242" s="90">
        <f t="shared" si="32"/>
        <v>0</v>
      </c>
    </row>
    <row r="243" spans="1:39" s="92" customFormat="1" ht="11.25" customHeight="1">
      <c r="A243" s="170"/>
      <c r="B243" s="80" t="s">
        <v>606</v>
      </c>
      <c r="C243" s="81" t="s">
        <v>609</v>
      </c>
      <c r="D243" s="168"/>
      <c r="E243" s="82" t="s">
        <v>610</v>
      </c>
      <c r="F243" s="45" t="s">
        <v>609</v>
      </c>
      <c r="G243" s="46" t="s">
        <v>606</v>
      </c>
      <c r="H243" s="169"/>
      <c r="I243" s="84">
        <f>VLOOKUP(C243,'[13]AGGREGATO '!$C$5:$ES$287,141,0)</f>
        <v>0</v>
      </c>
      <c r="J243" s="122"/>
      <c r="K243" s="86">
        <f>VLOOKUP(C243,'[13]AGGREGATO '!$C$5:$FA$287,149,0)</f>
        <v>0</v>
      </c>
      <c r="L243" s="122"/>
      <c r="M243" s="86">
        <f>VLOOKUP(C243,'[13]AGGREGATO '!$C$5:$FI$287,157,0)</f>
        <v>0</v>
      </c>
      <c r="N243" s="85"/>
      <c r="O243" s="86">
        <f t="shared" si="30"/>
        <v>0</v>
      </c>
      <c r="P243" s="122"/>
      <c r="Q243" s="84">
        <f>VLOOKUP(C243,'[13]AGGREGATO '!$C$5:$ES$287,143,0)</f>
        <v>0</v>
      </c>
      <c r="R243" s="122"/>
      <c r="S243" s="86">
        <f>VLOOKUP(C243,'[13]AGGREGATO '!$C$5:$EW$287,151,0)</f>
        <v>0</v>
      </c>
      <c r="T243" s="122"/>
      <c r="U243" s="86">
        <v>0</v>
      </c>
      <c r="V243" s="85"/>
      <c r="W243" s="198">
        <f t="shared" si="28"/>
        <v>0</v>
      </c>
      <c r="X243" s="122"/>
      <c r="Y243" s="86">
        <f t="shared" si="25"/>
        <v>0</v>
      </c>
      <c r="Z243" s="122"/>
      <c r="AA243" s="86">
        <f t="shared" si="26"/>
        <v>0</v>
      </c>
      <c r="AB243" s="122"/>
      <c r="AC243" s="86">
        <f t="shared" si="27"/>
        <v>0</v>
      </c>
      <c r="AD243" s="85"/>
      <c r="AE243" s="86">
        <f t="shared" si="29"/>
        <v>0</v>
      </c>
      <c r="AF243" s="120"/>
      <c r="AG243" s="90">
        <f t="shared" si="31"/>
        <v>0</v>
      </c>
      <c r="AH243" s="120"/>
      <c r="AI243" s="91"/>
      <c r="AJ243" s="120"/>
      <c r="AK243" s="91"/>
      <c r="AL243" s="83"/>
      <c r="AM243" s="90">
        <f t="shared" si="32"/>
        <v>0</v>
      </c>
    </row>
    <row r="244" spans="1:39" s="92" customFormat="1" ht="11.25" customHeight="1">
      <c r="A244" s="170" t="s">
        <v>274</v>
      </c>
      <c r="B244" s="80" t="s">
        <v>611</v>
      </c>
      <c r="C244" s="81" t="s">
        <v>612</v>
      </c>
      <c r="D244" s="171"/>
      <c r="E244" s="82" t="s">
        <v>613</v>
      </c>
      <c r="F244" s="45" t="s">
        <v>612</v>
      </c>
      <c r="G244" s="46" t="s">
        <v>611</v>
      </c>
      <c r="H244" s="158"/>
      <c r="I244" s="84">
        <f>VLOOKUP(C244,'[13]AGGREGATO '!$C$5:$ES$287,141,0)</f>
        <v>0</v>
      </c>
      <c r="J244" s="122"/>
      <c r="K244" s="86">
        <f>VLOOKUP(C244,'[13]AGGREGATO '!$C$5:$FA$287,149,0)</f>
        <v>0</v>
      </c>
      <c r="L244" s="122"/>
      <c r="M244" s="86">
        <f>VLOOKUP(C244,'[13]AGGREGATO '!$C$5:$FI$287,157,0)</f>
        <v>0</v>
      </c>
      <c r="N244" s="85"/>
      <c r="O244" s="86">
        <f t="shared" si="30"/>
        <v>0</v>
      </c>
      <c r="P244" s="122"/>
      <c r="Q244" s="84">
        <f>VLOOKUP(C244,'[13]AGGREGATO '!$C$5:$ES$287,143,0)</f>
        <v>0</v>
      </c>
      <c r="R244" s="122"/>
      <c r="S244" s="86">
        <f>VLOOKUP(C244,'[13]AGGREGATO '!$C$5:$EW$287,151,0)</f>
        <v>0</v>
      </c>
      <c r="T244" s="122"/>
      <c r="U244" s="86">
        <v>0</v>
      </c>
      <c r="V244" s="85"/>
      <c r="W244" s="198">
        <f t="shared" si="28"/>
        <v>0</v>
      </c>
      <c r="X244" s="122"/>
      <c r="Y244" s="86">
        <f t="shared" si="25"/>
        <v>0</v>
      </c>
      <c r="Z244" s="122"/>
      <c r="AA244" s="86">
        <f t="shared" si="26"/>
        <v>0</v>
      </c>
      <c r="AB244" s="122"/>
      <c r="AC244" s="86">
        <f t="shared" si="27"/>
        <v>0</v>
      </c>
      <c r="AD244" s="85"/>
      <c r="AE244" s="86">
        <f t="shared" si="29"/>
        <v>0</v>
      </c>
      <c r="AF244" s="120"/>
      <c r="AG244" s="90">
        <f t="shared" si="31"/>
        <v>0</v>
      </c>
      <c r="AH244" s="120"/>
      <c r="AI244" s="91"/>
      <c r="AJ244" s="120"/>
      <c r="AK244" s="91"/>
      <c r="AL244" s="83"/>
      <c r="AM244" s="90">
        <f t="shared" si="32"/>
        <v>0</v>
      </c>
    </row>
    <row r="245" spans="1:39" s="92" customFormat="1" ht="11.25" customHeight="1">
      <c r="A245" s="170" t="s">
        <v>274</v>
      </c>
      <c r="B245" s="80" t="s">
        <v>611</v>
      </c>
      <c r="C245" s="81" t="s">
        <v>614</v>
      </c>
      <c r="D245" s="171"/>
      <c r="E245" s="82" t="s">
        <v>615</v>
      </c>
      <c r="F245" s="45" t="s">
        <v>614</v>
      </c>
      <c r="G245" s="46" t="s">
        <v>611</v>
      </c>
      <c r="H245" s="158"/>
      <c r="I245" s="84">
        <f>VLOOKUP(C245,'[13]AGGREGATO '!$C$5:$ES$287,141,0)</f>
        <v>0</v>
      </c>
      <c r="J245" s="122"/>
      <c r="K245" s="86">
        <f>VLOOKUP(C245,'[13]AGGREGATO '!$C$5:$FA$287,149,0)</f>
        <v>0</v>
      </c>
      <c r="L245" s="122"/>
      <c r="M245" s="86">
        <f>VLOOKUP(C245,'[13]AGGREGATO '!$C$5:$FI$287,157,0)</f>
        <v>0</v>
      </c>
      <c r="N245" s="85"/>
      <c r="O245" s="86">
        <f t="shared" si="30"/>
        <v>0</v>
      </c>
      <c r="P245" s="122"/>
      <c r="Q245" s="84">
        <f>VLOOKUP(C245,'[13]AGGREGATO '!$C$5:$ES$287,143,0)</f>
        <v>0</v>
      </c>
      <c r="R245" s="122"/>
      <c r="S245" s="86">
        <f>VLOOKUP(C245,'[13]AGGREGATO '!$C$5:$EW$287,151,0)</f>
        <v>0</v>
      </c>
      <c r="T245" s="122"/>
      <c r="U245" s="86">
        <v>0</v>
      </c>
      <c r="V245" s="85"/>
      <c r="W245" s="198">
        <f t="shared" si="28"/>
        <v>0</v>
      </c>
      <c r="X245" s="122"/>
      <c r="Y245" s="86">
        <f t="shared" si="25"/>
        <v>0</v>
      </c>
      <c r="Z245" s="122"/>
      <c r="AA245" s="86">
        <f t="shared" si="26"/>
        <v>0</v>
      </c>
      <c r="AB245" s="122"/>
      <c r="AC245" s="86">
        <f t="shared" ref="AC245:AC285" si="33">Y245-AA245</f>
        <v>0</v>
      </c>
      <c r="AD245" s="85"/>
      <c r="AE245" s="86">
        <f t="shared" si="29"/>
        <v>0</v>
      </c>
      <c r="AF245" s="120"/>
      <c r="AG245" s="90">
        <f t="shared" si="31"/>
        <v>0</v>
      </c>
      <c r="AH245" s="120"/>
      <c r="AI245" s="91"/>
      <c r="AJ245" s="120"/>
      <c r="AK245" s="91"/>
      <c r="AL245" s="83"/>
      <c r="AM245" s="90">
        <f t="shared" si="32"/>
        <v>0</v>
      </c>
    </row>
    <row r="246" spans="1:39" s="92" customFormat="1" ht="11.25" customHeight="1">
      <c r="A246" s="170" t="s">
        <v>274</v>
      </c>
      <c r="B246" s="80" t="s">
        <v>611</v>
      </c>
      <c r="C246" s="95" t="s">
        <v>616</v>
      </c>
      <c r="D246" s="171"/>
      <c r="E246" s="103" t="s">
        <v>617</v>
      </c>
      <c r="F246" s="45" t="s">
        <v>616</v>
      </c>
      <c r="G246" s="46" t="s">
        <v>611</v>
      </c>
      <c r="H246" s="158"/>
      <c r="I246" s="97">
        <f>VLOOKUP(C246,'[13]AGGREGATO '!$C$5:$ES$287,141,0)</f>
        <v>0</v>
      </c>
      <c r="J246" s="122"/>
      <c r="K246" s="97">
        <f>VLOOKUP(C246,'[13]AGGREGATO '!$C$5:$FA$287,149,0)</f>
        <v>0</v>
      </c>
      <c r="L246" s="122"/>
      <c r="M246" s="97">
        <f>VLOOKUP(C246,'[13]AGGREGATO '!$C$5:$FI$287,157,0)</f>
        <v>0</v>
      </c>
      <c r="N246" s="85"/>
      <c r="O246" s="97">
        <f t="shared" si="30"/>
        <v>0</v>
      </c>
      <c r="P246" s="122"/>
      <c r="Q246" s="97">
        <f>VLOOKUP(C246,'[13]AGGREGATO '!$C$5:$ES$287,143,0)</f>
        <v>0</v>
      </c>
      <c r="R246" s="122"/>
      <c r="S246" s="97">
        <f>VLOOKUP(C246,'[13]AGGREGATO '!$C$5:$EW$287,151,0)</f>
        <v>0</v>
      </c>
      <c r="T246" s="122"/>
      <c r="U246" s="97">
        <v>0</v>
      </c>
      <c r="V246" s="85"/>
      <c r="W246" s="199">
        <f t="shared" si="28"/>
        <v>0</v>
      </c>
      <c r="X246" s="122"/>
      <c r="Y246" s="97">
        <f t="shared" si="25"/>
        <v>0</v>
      </c>
      <c r="Z246" s="122"/>
      <c r="AA246" s="97">
        <f t="shared" si="26"/>
        <v>0</v>
      </c>
      <c r="AB246" s="122"/>
      <c r="AC246" s="86">
        <f t="shared" si="33"/>
        <v>0</v>
      </c>
      <c r="AD246" s="85"/>
      <c r="AE246" s="97">
        <f t="shared" si="29"/>
        <v>0</v>
      </c>
      <c r="AF246" s="120"/>
      <c r="AG246" s="99">
        <f t="shared" si="31"/>
        <v>0</v>
      </c>
      <c r="AH246" s="120"/>
      <c r="AI246" s="91"/>
      <c r="AJ246" s="120"/>
      <c r="AK246" s="91"/>
      <c r="AL246" s="83"/>
      <c r="AM246" s="99">
        <f t="shared" si="32"/>
        <v>0</v>
      </c>
    </row>
    <row r="247" spans="1:39" s="78" customFormat="1" ht="11.25" customHeight="1">
      <c r="A247" s="165"/>
      <c r="B247" s="66" t="s">
        <v>618</v>
      </c>
      <c r="C247" s="67" t="s">
        <v>619</v>
      </c>
      <c r="D247" s="166"/>
      <c r="E247" s="68" t="s">
        <v>620</v>
      </c>
      <c r="F247" s="45" t="s">
        <v>619</v>
      </c>
      <c r="G247" s="46" t="s">
        <v>618</v>
      </c>
      <c r="H247" s="154"/>
      <c r="I247" s="70">
        <f>VLOOKUP(C247,'[13]AGGREGATO '!$C$5:$ES$287,141,0)</f>
        <v>0</v>
      </c>
      <c r="J247" s="128"/>
      <c r="K247" s="72">
        <f>VLOOKUP(C247,'[13]AGGREGATO '!$C$5:$FA$287,149,0)</f>
        <v>82914.373379999728</v>
      </c>
      <c r="L247" s="128"/>
      <c r="M247" s="72">
        <f>VLOOKUP(C247,'[13]AGGREGATO '!$C$5:$FI$287,157,0)</f>
        <v>0</v>
      </c>
      <c r="N247" s="71"/>
      <c r="O247" s="72">
        <f t="shared" si="30"/>
        <v>82914.373379999728</v>
      </c>
      <c r="P247" s="128"/>
      <c r="Q247" s="70">
        <f>VLOOKUP(C247,'[13]AGGREGATO '!$C$5:$ES$287,143,0)</f>
        <v>24</v>
      </c>
      <c r="R247" s="128"/>
      <c r="S247" s="72">
        <f>VLOOKUP(C247,'[13]AGGREGATO '!$C$5:$EW$287,151,0)</f>
        <v>71042</v>
      </c>
      <c r="T247" s="128"/>
      <c r="U247" s="72">
        <v>0</v>
      </c>
      <c r="V247" s="71"/>
      <c r="W247" s="197">
        <f t="shared" si="28"/>
        <v>71066</v>
      </c>
      <c r="X247" s="128"/>
      <c r="Y247" s="72">
        <f t="shared" si="25"/>
        <v>-24</v>
      </c>
      <c r="Z247" s="128"/>
      <c r="AA247" s="72">
        <f t="shared" si="26"/>
        <v>11872.373379999728</v>
      </c>
      <c r="AB247" s="128"/>
      <c r="AC247" s="72">
        <f t="shared" si="33"/>
        <v>-11896.373379999728</v>
      </c>
      <c r="AD247" s="71"/>
      <c r="AE247" s="72">
        <f t="shared" si="29"/>
        <v>11848.373379999728</v>
      </c>
      <c r="AF247" s="127"/>
      <c r="AG247" s="76">
        <f t="shared" si="31"/>
        <v>-1</v>
      </c>
      <c r="AH247" s="127"/>
      <c r="AI247" s="77"/>
      <c r="AJ247" s="127"/>
      <c r="AK247" s="77"/>
      <c r="AL247" s="69"/>
      <c r="AM247" s="76">
        <f t="shared" si="32"/>
        <v>0.16672351588663675</v>
      </c>
    </row>
    <row r="248" spans="1:39" s="92" customFormat="1" ht="11.25" customHeight="1">
      <c r="A248" s="170" t="s">
        <v>314</v>
      </c>
      <c r="B248" s="80" t="s">
        <v>621</v>
      </c>
      <c r="C248" s="81" t="s">
        <v>622</v>
      </c>
      <c r="D248" s="171"/>
      <c r="E248" s="82" t="s">
        <v>623</v>
      </c>
      <c r="F248" s="45" t="s">
        <v>622</v>
      </c>
      <c r="G248" s="46" t="s">
        <v>621</v>
      </c>
      <c r="H248" s="158"/>
      <c r="I248" s="84">
        <f>VLOOKUP(C248,'[13]AGGREGATO '!$C$5:$ES$287,141,0)</f>
        <v>0</v>
      </c>
      <c r="J248" s="122"/>
      <c r="K248" s="86">
        <f>VLOOKUP(C248,'[13]AGGREGATO '!$C$5:$FA$287,149,0)</f>
        <v>0</v>
      </c>
      <c r="L248" s="122"/>
      <c r="M248" s="86">
        <f>VLOOKUP(C248,'[13]AGGREGATO '!$C$5:$FI$287,157,0)</f>
        <v>0</v>
      </c>
      <c r="N248" s="85"/>
      <c r="O248" s="86">
        <f t="shared" si="30"/>
        <v>0</v>
      </c>
      <c r="P248" s="122"/>
      <c r="Q248" s="84">
        <f>VLOOKUP(C248,'[13]AGGREGATO '!$C$5:$ES$287,143,0)</f>
        <v>0</v>
      </c>
      <c r="R248" s="122"/>
      <c r="S248" s="86">
        <f>VLOOKUP(C248,'[13]AGGREGATO '!$C$5:$EW$287,151,0)</f>
        <v>0</v>
      </c>
      <c r="T248" s="122"/>
      <c r="U248" s="86">
        <v>0</v>
      </c>
      <c r="V248" s="85"/>
      <c r="W248" s="198">
        <f t="shared" ref="W248:W285" si="34">+Q248+S248+U248</f>
        <v>0</v>
      </c>
      <c r="X248" s="122"/>
      <c r="Y248" s="86">
        <f t="shared" ref="Y248:Y285" si="35">+I248-Q248</f>
        <v>0</v>
      </c>
      <c r="Z248" s="122"/>
      <c r="AA248" s="86">
        <f t="shared" ref="AA248:AA285" si="36">+K248-S248</f>
        <v>0</v>
      </c>
      <c r="AB248" s="122"/>
      <c r="AC248" s="86">
        <f t="shared" si="33"/>
        <v>0</v>
      </c>
      <c r="AD248" s="85"/>
      <c r="AE248" s="86">
        <f t="shared" si="29"/>
        <v>0</v>
      </c>
      <c r="AF248" s="120"/>
      <c r="AG248" s="90">
        <f t="shared" si="31"/>
        <v>0</v>
      </c>
      <c r="AH248" s="120"/>
      <c r="AI248" s="91"/>
      <c r="AJ248" s="120"/>
      <c r="AK248" s="91"/>
      <c r="AL248" s="83"/>
      <c r="AM248" s="90">
        <f t="shared" si="32"/>
        <v>0</v>
      </c>
    </row>
    <row r="249" spans="1:39" s="92" customFormat="1" ht="11.25" customHeight="1">
      <c r="A249" s="170" t="s">
        <v>322</v>
      </c>
      <c r="B249" s="80" t="s">
        <v>624</v>
      </c>
      <c r="C249" s="81" t="s">
        <v>625</v>
      </c>
      <c r="D249" s="171"/>
      <c r="E249" s="82" t="s">
        <v>626</v>
      </c>
      <c r="F249" s="45" t="s">
        <v>625</v>
      </c>
      <c r="G249" s="46" t="s">
        <v>624</v>
      </c>
      <c r="H249" s="158"/>
      <c r="I249" s="84">
        <f>VLOOKUP(C249,'[13]AGGREGATO '!$C$5:$ES$287,141,0)</f>
        <v>0</v>
      </c>
      <c r="J249" s="122"/>
      <c r="K249" s="86">
        <f>VLOOKUP(C249,'[13]AGGREGATO '!$C$5:$FA$287,149,0)</f>
        <v>0</v>
      </c>
      <c r="L249" s="122"/>
      <c r="M249" s="86">
        <f>VLOOKUP(C249,'[13]AGGREGATO '!$C$5:$FI$287,157,0)</f>
        <v>0</v>
      </c>
      <c r="N249" s="85"/>
      <c r="O249" s="86">
        <f t="shared" si="30"/>
        <v>0</v>
      </c>
      <c r="P249" s="122"/>
      <c r="Q249" s="84">
        <f>VLOOKUP(C249,'[13]AGGREGATO '!$C$5:$ES$287,143,0)</f>
        <v>0</v>
      </c>
      <c r="R249" s="122"/>
      <c r="S249" s="86">
        <f>VLOOKUP(C249,'[13]AGGREGATO '!$C$5:$EW$287,151,0)</f>
        <v>0</v>
      </c>
      <c r="T249" s="122"/>
      <c r="U249" s="86">
        <v>0</v>
      </c>
      <c r="V249" s="85"/>
      <c r="W249" s="198">
        <f t="shared" si="34"/>
        <v>0</v>
      </c>
      <c r="X249" s="122"/>
      <c r="Y249" s="86">
        <f t="shared" si="35"/>
        <v>0</v>
      </c>
      <c r="Z249" s="122"/>
      <c r="AA249" s="86">
        <f t="shared" si="36"/>
        <v>0</v>
      </c>
      <c r="AB249" s="122"/>
      <c r="AC249" s="86">
        <f t="shared" si="33"/>
        <v>0</v>
      </c>
      <c r="AD249" s="85"/>
      <c r="AE249" s="86">
        <f t="shared" si="29"/>
        <v>0</v>
      </c>
      <c r="AF249" s="120"/>
      <c r="AG249" s="90">
        <f t="shared" si="31"/>
        <v>0</v>
      </c>
      <c r="AH249" s="120"/>
      <c r="AI249" s="91"/>
      <c r="AJ249" s="120"/>
      <c r="AK249" s="91"/>
      <c r="AL249" s="83"/>
      <c r="AM249" s="90">
        <f t="shared" si="32"/>
        <v>0</v>
      </c>
    </row>
    <row r="250" spans="1:39" s="92" customFormat="1" ht="11.25" customHeight="1">
      <c r="A250" s="170" t="s">
        <v>280</v>
      </c>
      <c r="B250" s="80" t="s">
        <v>627</v>
      </c>
      <c r="C250" s="81" t="s">
        <v>628</v>
      </c>
      <c r="D250" s="171"/>
      <c r="E250" s="82" t="s">
        <v>629</v>
      </c>
      <c r="F250" s="45" t="s">
        <v>628</v>
      </c>
      <c r="G250" s="46" t="s">
        <v>627</v>
      </c>
      <c r="H250" s="158"/>
      <c r="I250" s="84">
        <f>VLOOKUP(C250,'[13]AGGREGATO '!$C$5:$ES$287,141,0)</f>
        <v>0</v>
      </c>
      <c r="J250" s="122"/>
      <c r="K250" s="86">
        <f>VLOOKUP(C250,'[13]AGGREGATO '!$C$5:$FA$287,149,0)</f>
        <v>0</v>
      </c>
      <c r="L250" s="122"/>
      <c r="M250" s="86">
        <f>VLOOKUP(C250,'[13]AGGREGATO '!$C$5:$FI$287,157,0)</f>
        <v>0</v>
      </c>
      <c r="N250" s="85"/>
      <c r="O250" s="86">
        <f t="shared" si="30"/>
        <v>0</v>
      </c>
      <c r="P250" s="122"/>
      <c r="Q250" s="84">
        <f>VLOOKUP(C250,'[13]AGGREGATO '!$C$5:$ES$287,143,0)</f>
        <v>0</v>
      </c>
      <c r="R250" s="122"/>
      <c r="S250" s="86">
        <f>VLOOKUP(C250,'[13]AGGREGATO '!$C$5:$EW$287,151,0)</f>
        <v>0</v>
      </c>
      <c r="T250" s="122"/>
      <c r="U250" s="86">
        <v>0</v>
      </c>
      <c r="V250" s="85"/>
      <c r="W250" s="198">
        <f t="shared" si="34"/>
        <v>0</v>
      </c>
      <c r="X250" s="122"/>
      <c r="Y250" s="86">
        <f t="shared" si="35"/>
        <v>0</v>
      </c>
      <c r="Z250" s="122"/>
      <c r="AA250" s="86">
        <f t="shared" si="36"/>
        <v>0</v>
      </c>
      <c r="AB250" s="122"/>
      <c r="AC250" s="86">
        <f t="shared" si="33"/>
        <v>0</v>
      </c>
      <c r="AD250" s="85"/>
      <c r="AE250" s="86">
        <f t="shared" si="29"/>
        <v>0</v>
      </c>
      <c r="AF250" s="120"/>
      <c r="AG250" s="90">
        <f t="shared" si="31"/>
        <v>0</v>
      </c>
      <c r="AH250" s="120"/>
      <c r="AI250" s="91"/>
      <c r="AJ250" s="120"/>
      <c r="AK250" s="91"/>
      <c r="AL250" s="83"/>
      <c r="AM250" s="90">
        <f t="shared" si="32"/>
        <v>0</v>
      </c>
    </row>
    <row r="251" spans="1:39" s="92" customFormat="1" ht="11.25" customHeight="1">
      <c r="A251" s="170" t="s">
        <v>314</v>
      </c>
      <c r="B251" s="80" t="s">
        <v>630</v>
      </c>
      <c r="C251" s="81" t="s">
        <v>631</v>
      </c>
      <c r="D251" s="171"/>
      <c r="E251" s="82" t="s">
        <v>632</v>
      </c>
      <c r="F251" s="45" t="s">
        <v>631</v>
      </c>
      <c r="G251" s="46" t="s">
        <v>630</v>
      </c>
      <c r="H251" s="158"/>
      <c r="I251" s="84">
        <f>VLOOKUP(C251,'[13]AGGREGATO '!$C$5:$ES$287,141,0)</f>
        <v>0</v>
      </c>
      <c r="J251" s="122"/>
      <c r="K251" s="86">
        <f>VLOOKUP(C251,'[13]AGGREGATO '!$C$5:$FA$287,149,0)</f>
        <v>82914.373379999728</v>
      </c>
      <c r="L251" s="122"/>
      <c r="M251" s="86">
        <f>VLOOKUP(C251,'[13]AGGREGATO '!$C$5:$FI$287,157,0)</f>
        <v>0</v>
      </c>
      <c r="N251" s="85"/>
      <c r="O251" s="86">
        <f t="shared" si="30"/>
        <v>82914.373379999728</v>
      </c>
      <c r="P251" s="122"/>
      <c r="Q251" s="84">
        <f>VLOOKUP(C251,'[13]AGGREGATO '!$C$5:$ES$287,143,0)</f>
        <v>0</v>
      </c>
      <c r="R251" s="122"/>
      <c r="S251" s="86">
        <f>VLOOKUP(C251,'[13]AGGREGATO '!$C$5:$EW$287,151,0)</f>
        <v>0</v>
      </c>
      <c r="T251" s="122"/>
      <c r="U251" s="86">
        <v>0</v>
      </c>
      <c r="V251" s="85"/>
      <c r="W251" s="198">
        <f t="shared" si="34"/>
        <v>0</v>
      </c>
      <c r="X251" s="122"/>
      <c r="Y251" s="86">
        <f t="shared" si="35"/>
        <v>0</v>
      </c>
      <c r="Z251" s="122"/>
      <c r="AA251" s="86">
        <f t="shared" si="36"/>
        <v>82914.373379999728</v>
      </c>
      <c r="AB251" s="122"/>
      <c r="AC251" s="86">
        <f t="shared" si="33"/>
        <v>-82914.373379999728</v>
      </c>
      <c r="AD251" s="85"/>
      <c r="AE251" s="86">
        <f t="shared" si="29"/>
        <v>82914.373379999728</v>
      </c>
      <c r="AF251" s="120"/>
      <c r="AG251" s="90">
        <v>0</v>
      </c>
      <c r="AH251" s="120"/>
      <c r="AI251" s="91"/>
      <c r="AJ251" s="120"/>
      <c r="AK251" s="91"/>
      <c r="AL251" s="83"/>
      <c r="AM251" s="90" t="e">
        <f t="shared" si="32"/>
        <v>#DIV/0!</v>
      </c>
    </row>
    <row r="252" spans="1:39" s="92" customFormat="1" ht="11.25" customHeight="1">
      <c r="A252" s="170"/>
      <c r="B252" s="80" t="s">
        <v>630</v>
      </c>
      <c r="C252" s="95" t="s">
        <v>633</v>
      </c>
      <c r="D252" s="171"/>
      <c r="E252" s="103" t="s">
        <v>634</v>
      </c>
      <c r="F252" s="45" t="s">
        <v>633</v>
      </c>
      <c r="G252" s="46" t="s">
        <v>630</v>
      </c>
      <c r="H252" s="158"/>
      <c r="I252" s="97">
        <f>VLOOKUP(C252,'[13]AGGREGATO '!$C$5:$ES$287,141,0)</f>
        <v>0</v>
      </c>
      <c r="J252" s="122"/>
      <c r="K252" s="97">
        <f>VLOOKUP(C252,'[13]AGGREGATO '!$C$5:$FA$287,149,0)</f>
        <v>0</v>
      </c>
      <c r="L252" s="122"/>
      <c r="M252" s="97">
        <f>VLOOKUP(C252,'[13]AGGREGATO '!$C$5:$FI$287,157,0)</f>
        <v>0</v>
      </c>
      <c r="N252" s="85"/>
      <c r="O252" s="97">
        <f t="shared" si="30"/>
        <v>0</v>
      </c>
      <c r="P252" s="122"/>
      <c r="Q252" s="97">
        <f>VLOOKUP(C252,'[13]AGGREGATO '!$C$5:$ES$287,143,0)</f>
        <v>24</v>
      </c>
      <c r="R252" s="122"/>
      <c r="S252" s="97">
        <f>VLOOKUP(C252,'[13]AGGREGATO '!$C$5:$EW$287,151,0)</f>
        <v>71042</v>
      </c>
      <c r="T252" s="122"/>
      <c r="U252" s="97">
        <v>0</v>
      </c>
      <c r="V252" s="85"/>
      <c r="W252" s="199">
        <f t="shared" si="34"/>
        <v>71066</v>
      </c>
      <c r="X252" s="122"/>
      <c r="Y252" s="97">
        <f t="shared" si="35"/>
        <v>-24</v>
      </c>
      <c r="Z252" s="122"/>
      <c r="AA252" s="97">
        <f t="shared" si="36"/>
        <v>-71042</v>
      </c>
      <c r="AB252" s="122"/>
      <c r="AC252" s="86">
        <f t="shared" si="33"/>
        <v>71018</v>
      </c>
      <c r="AD252" s="85"/>
      <c r="AE252" s="97">
        <f t="shared" si="29"/>
        <v>-71066</v>
      </c>
      <c r="AF252" s="120"/>
      <c r="AG252" s="99">
        <f t="shared" si="31"/>
        <v>-1</v>
      </c>
      <c r="AH252" s="120"/>
      <c r="AI252" s="91"/>
      <c r="AJ252" s="120"/>
      <c r="AK252" s="91"/>
      <c r="AL252" s="83"/>
      <c r="AM252" s="99">
        <f t="shared" si="32"/>
        <v>-1</v>
      </c>
    </row>
    <row r="253" spans="1:39" s="78" customFormat="1" ht="11.25" customHeight="1">
      <c r="A253" s="165"/>
      <c r="B253" s="66" t="s">
        <v>635</v>
      </c>
      <c r="C253" s="67" t="s">
        <v>636</v>
      </c>
      <c r="D253" s="166"/>
      <c r="E253" s="68" t="s">
        <v>637</v>
      </c>
      <c r="F253" s="45" t="s">
        <v>636</v>
      </c>
      <c r="G253" s="46" t="s">
        <v>635</v>
      </c>
      <c r="H253" s="154"/>
      <c r="I253" s="70">
        <f>VLOOKUP(C253,'[13]AGGREGATO '!$C$5:$ES$287,141,0)</f>
        <v>174</v>
      </c>
      <c r="J253" s="128"/>
      <c r="K253" s="72">
        <f>VLOOKUP(C253,'[13]AGGREGATO '!$C$5:$FA$287,149,0)</f>
        <v>0</v>
      </c>
      <c r="L253" s="128"/>
      <c r="M253" s="72">
        <f>VLOOKUP(C253,'[13]AGGREGATO '!$C$5:$FI$287,157,0)</f>
        <v>0</v>
      </c>
      <c r="N253" s="71"/>
      <c r="O253" s="72">
        <f t="shared" si="30"/>
        <v>174</v>
      </c>
      <c r="P253" s="128"/>
      <c r="Q253" s="70">
        <f>VLOOKUP(C253,'[13]AGGREGATO '!$C$5:$ES$287,143,0)</f>
        <v>215</v>
      </c>
      <c r="R253" s="128"/>
      <c r="S253" s="72">
        <f>VLOOKUP(C253,'[13]AGGREGATO '!$C$5:$EW$287,151,0)</f>
        <v>0</v>
      </c>
      <c r="T253" s="128"/>
      <c r="U253" s="72">
        <v>0</v>
      </c>
      <c r="V253" s="71"/>
      <c r="W253" s="197">
        <f t="shared" si="34"/>
        <v>215</v>
      </c>
      <c r="X253" s="128"/>
      <c r="Y253" s="72">
        <f t="shared" si="35"/>
        <v>-41</v>
      </c>
      <c r="Z253" s="128"/>
      <c r="AA253" s="72">
        <f t="shared" si="36"/>
        <v>0</v>
      </c>
      <c r="AB253" s="128"/>
      <c r="AC253" s="72">
        <f t="shared" si="33"/>
        <v>-41</v>
      </c>
      <c r="AD253" s="71"/>
      <c r="AE253" s="72">
        <f t="shared" si="29"/>
        <v>-41</v>
      </c>
      <c r="AF253" s="127"/>
      <c r="AG253" s="76">
        <f t="shared" si="31"/>
        <v>-0.19069767441860466</v>
      </c>
      <c r="AH253" s="127"/>
      <c r="AI253" s="77"/>
      <c r="AJ253" s="127"/>
      <c r="AK253" s="77"/>
      <c r="AL253" s="69"/>
      <c r="AM253" s="76">
        <f t="shared" si="32"/>
        <v>-0.19069767441860466</v>
      </c>
    </row>
    <row r="254" spans="1:39" s="78" customFormat="1" ht="11.25" customHeight="1">
      <c r="A254" s="165"/>
      <c r="B254" s="66" t="s">
        <v>638</v>
      </c>
      <c r="C254" s="67" t="s">
        <v>639</v>
      </c>
      <c r="D254" s="166"/>
      <c r="E254" s="68" t="s">
        <v>640</v>
      </c>
      <c r="F254" s="45" t="s">
        <v>639</v>
      </c>
      <c r="G254" s="46" t="s">
        <v>638</v>
      </c>
      <c r="H254" s="154"/>
      <c r="I254" s="70">
        <f>VLOOKUP(C254,'[13]AGGREGATO '!$C$5:$ES$287,141,0)</f>
        <v>418</v>
      </c>
      <c r="J254" s="128"/>
      <c r="K254" s="72">
        <f>VLOOKUP(C254,'[13]AGGREGATO '!$C$5:$FA$287,149,0)</f>
        <v>182098.54741</v>
      </c>
      <c r="L254" s="128"/>
      <c r="M254" s="72">
        <f>VLOOKUP(C254,'[13]AGGREGATO '!$C$5:$FI$287,157,0)</f>
        <v>-182099</v>
      </c>
      <c r="N254" s="71"/>
      <c r="O254" s="72">
        <f t="shared" si="30"/>
        <v>417.54740999999922</v>
      </c>
      <c r="P254" s="128"/>
      <c r="Q254" s="70">
        <f>VLOOKUP(C254,'[13]AGGREGATO '!$C$5:$ES$287,143,0)</f>
        <v>515</v>
      </c>
      <c r="R254" s="128"/>
      <c r="S254" s="72">
        <f>VLOOKUP(C254,'[13]AGGREGATO '!$C$5:$EW$287,151,0)</f>
        <v>82231</v>
      </c>
      <c r="T254" s="128"/>
      <c r="U254" s="72">
        <v>-82231</v>
      </c>
      <c r="V254" s="71"/>
      <c r="W254" s="197">
        <f t="shared" si="34"/>
        <v>515</v>
      </c>
      <c r="X254" s="128"/>
      <c r="Y254" s="72">
        <f t="shared" si="35"/>
        <v>-97</v>
      </c>
      <c r="Z254" s="128"/>
      <c r="AA254" s="72">
        <f t="shared" si="36"/>
        <v>99867.547409999999</v>
      </c>
      <c r="AB254" s="128"/>
      <c r="AC254" s="72">
        <f t="shared" si="33"/>
        <v>-99964.547409999999</v>
      </c>
      <c r="AD254" s="71"/>
      <c r="AE254" s="72">
        <f t="shared" si="29"/>
        <v>-97.452590000000782</v>
      </c>
      <c r="AF254" s="127"/>
      <c r="AG254" s="76">
        <f t="shared" si="31"/>
        <v>-0.18834951456310681</v>
      </c>
      <c r="AH254" s="127"/>
      <c r="AI254" s="77"/>
      <c r="AJ254" s="127"/>
      <c r="AK254" s="77"/>
      <c r="AL254" s="69"/>
      <c r="AM254" s="76">
        <f t="shared" si="32"/>
        <v>-0.18922833009708889</v>
      </c>
    </row>
    <row r="255" spans="1:39" s="92" customFormat="1" ht="11.25" customHeight="1">
      <c r="A255" s="170"/>
      <c r="B255" s="80"/>
      <c r="C255" s="81" t="s">
        <v>641</v>
      </c>
      <c r="D255" s="171"/>
      <c r="E255" s="82" t="s">
        <v>642</v>
      </c>
      <c r="F255" s="45" t="s">
        <v>641</v>
      </c>
      <c r="G255" s="46">
        <v>0</v>
      </c>
      <c r="H255" s="158"/>
      <c r="I255" s="84">
        <f>VLOOKUP(C255,'[13]AGGREGATO '!$C$5:$ES$287,141,0)</f>
        <v>0</v>
      </c>
      <c r="J255" s="122"/>
      <c r="K255" s="86">
        <f>VLOOKUP(C255,'[13]AGGREGATO '!$C$5:$FA$287,149,0)</f>
        <v>85816.547409999999</v>
      </c>
      <c r="L255" s="122"/>
      <c r="M255" s="86">
        <f>VLOOKUP(C255,'[13]AGGREGATO '!$C$5:$FI$287,157,0)</f>
        <v>-85817</v>
      </c>
      <c r="N255" s="85"/>
      <c r="O255" s="86">
        <f t="shared" si="30"/>
        <v>-0.45259000000078231</v>
      </c>
      <c r="P255" s="122"/>
      <c r="Q255" s="84">
        <f>VLOOKUP(C255,'[13]AGGREGATO '!$C$5:$ES$287,143,0)</f>
        <v>0</v>
      </c>
      <c r="R255" s="122"/>
      <c r="S255" s="86">
        <f>VLOOKUP(C255,'[13]AGGREGATO '!$C$5:$EW$287,151,0)</f>
        <v>82231</v>
      </c>
      <c r="T255" s="122"/>
      <c r="U255" s="72">
        <v>-82231</v>
      </c>
      <c r="V255" s="85"/>
      <c r="W255" s="198">
        <f t="shared" si="34"/>
        <v>0</v>
      </c>
      <c r="X255" s="122"/>
      <c r="Y255" s="86">
        <f t="shared" si="35"/>
        <v>0</v>
      </c>
      <c r="Z255" s="122"/>
      <c r="AA255" s="86">
        <f t="shared" si="36"/>
        <v>3585.5474099999992</v>
      </c>
      <c r="AB255" s="122"/>
      <c r="AC255" s="86">
        <f t="shared" si="33"/>
        <v>-3585.5474099999992</v>
      </c>
      <c r="AD255" s="85"/>
      <c r="AE255" s="86">
        <f t="shared" si="29"/>
        <v>-0.45259000000078231</v>
      </c>
      <c r="AF255" s="120"/>
      <c r="AG255" s="90">
        <f t="shared" si="31"/>
        <v>0</v>
      </c>
      <c r="AH255" s="120"/>
      <c r="AI255" s="91"/>
      <c r="AJ255" s="120"/>
      <c r="AK255" s="91"/>
      <c r="AL255" s="83"/>
      <c r="AM255" s="90" t="e">
        <f t="shared" si="32"/>
        <v>#DIV/0!</v>
      </c>
    </row>
    <row r="256" spans="1:39" s="92" customFormat="1" ht="11.25" customHeight="1">
      <c r="A256" s="170" t="s">
        <v>314</v>
      </c>
      <c r="B256" s="110" t="s">
        <v>643</v>
      </c>
      <c r="C256" s="81" t="s">
        <v>644</v>
      </c>
      <c r="D256" s="171"/>
      <c r="E256" s="93" t="s">
        <v>645</v>
      </c>
      <c r="F256" s="45" t="s">
        <v>644</v>
      </c>
      <c r="G256" s="46" t="s">
        <v>643</v>
      </c>
      <c r="H256" s="158"/>
      <c r="I256" s="84">
        <f>VLOOKUP(C256,'[13]AGGREGATO '!$C$5:$ES$287,141,0)</f>
        <v>0</v>
      </c>
      <c r="J256" s="122"/>
      <c r="K256" s="86">
        <f>VLOOKUP(C256,'[13]AGGREGATO '!$C$5:$FA$287,149,0)</f>
        <v>20216</v>
      </c>
      <c r="L256" s="122"/>
      <c r="M256" s="86">
        <f>VLOOKUP(C256,'[13]AGGREGATO '!$C$5:$FI$287,157,0)</f>
        <v>-20216</v>
      </c>
      <c r="N256" s="85"/>
      <c r="O256" s="86">
        <f t="shared" si="30"/>
        <v>0</v>
      </c>
      <c r="P256" s="122"/>
      <c r="Q256" s="84">
        <f>VLOOKUP(C256,'[13]AGGREGATO '!$C$5:$ES$287,143,0)</f>
        <v>0</v>
      </c>
      <c r="R256" s="122"/>
      <c r="S256" s="86">
        <f>VLOOKUP(C256,'[13]AGGREGATO '!$C$5:$EW$287,151,0)</f>
        <v>0</v>
      </c>
      <c r="T256" s="122"/>
      <c r="U256" s="86">
        <v>0</v>
      </c>
      <c r="V256" s="85"/>
      <c r="W256" s="198">
        <f t="shared" si="34"/>
        <v>0</v>
      </c>
      <c r="X256" s="122"/>
      <c r="Y256" s="86">
        <f t="shared" si="35"/>
        <v>0</v>
      </c>
      <c r="Z256" s="122"/>
      <c r="AA256" s="86">
        <f t="shared" si="36"/>
        <v>20216</v>
      </c>
      <c r="AB256" s="122"/>
      <c r="AC256" s="86">
        <f t="shared" si="33"/>
        <v>-20216</v>
      </c>
      <c r="AD256" s="85"/>
      <c r="AE256" s="86">
        <f t="shared" si="29"/>
        <v>0</v>
      </c>
      <c r="AF256" s="120"/>
      <c r="AG256" s="90">
        <v>0</v>
      </c>
      <c r="AH256" s="120"/>
      <c r="AI256" s="91"/>
      <c r="AJ256" s="120"/>
      <c r="AK256" s="91"/>
      <c r="AL256" s="83"/>
      <c r="AM256" s="90">
        <v>0</v>
      </c>
    </row>
    <row r="257" spans="1:39" s="92" customFormat="1" ht="11.25" customHeight="1">
      <c r="A257" s="170" t="s">
        <v>314</v>
      </c>
      <c r="B257" s="110" t="s">
        <v>643</v>
      </c>
      <c r="C257" s="81" t="s">
        <v>646</v>
      </c>
      <c r="D257" s="171"/>
      <c r="E257" s="93" t="s">
        <v>647</v>
      </c>
      <c r="F257" s="45" t="s">
        <v>646</v>
      </c>
      <c r="G257" s="46" t="s">
        <v>643</v>
      </c>
      <c r="H257" s="158"/>
      <c r="I257" s="84">
        <f>VLOOKUP(C257,'[13]AGGREGATO '!$C$5:$ES$287,141,0)</f>
        <v>0</v>
      </c>
      <c r="J257" s="122"/>
      <c r="K257" s="86">
        <f>VLOOKUP(C257,'[13]AGGREGATO '!$C$5:$FA$287,149,0)</f>
        <v>53339.547409999999</v>
      </c>
      <c r="L257" s="122"/>
      <c r="M257" s="86">
        <f>VLOOKUP(C257,'[13]AGGREGATO '!$C$5:$FI$287,157,0)</f>
        <v>-53340</v>
      </c>
      <c r="N257" s="85"/>
      <c r="O257" s="86">
        <f t="shared" si="30"/>
        <v>-0.45259000000078231</v>
      </c>
      <c r="P257" s="122"/>
      <c r="Q257" s="84">
        <f>VLOOKUP(C257,'[13]AGGREGATO '!$C$5:$ES$287,143,0)</f>
        <v>0</v>
      </c>
      <c r="R257" s="122"/>
      <c r="S257" s="86">
        <f>VLOOKUP(C257,'[13]AGGREGATO '!$C$5:$EW$287,151,0)</f>
        <v>0</v>
      </c>
      <c r="T257" s="122"/>
      <c r="U257" s="86">
        <v>0</v>
      </c>
      <c r="V257" s="85"/>
      <c r="W257" s="198">
        <f t="shared" si="34"/>
        <v>0</v>
      </c>
      <c r="X257" s="122"/>
      <c r="Y257" s="86">
        <f t="shared" si="35"/>
        <v>0</v>
      </c>
      <c r="Z257" s="122"/>
      <c r="AA257" s="86">
        <f t="shared" si="36"/>
        <v>53339.547409999999</v>
      </c>
      <c r="AB257" s="122"/>
      <c r="AC257" s="86">
        <f t="shared" si="33"/>
        <v>-53339.547409999999</v>
      </c>
      <c r="AD257" s="85"/>
      <c r="AE257" s="86">
        <f t="shared" si="29"/>
        <v>-0.45259000000078231</v>
      </c>
      <c r="AF257" s="120"/>
      <c r="AG257" s="90">
        <f t="shared" si="31"/>
        <v>0</v>
      </c>
      <c r="AH257" s="120"/>
      <c r="AI257" s="91"/>
      <c r="AJ257" s="120"/>
      <c r="AK257" s="91"/>
      <c r="AL257" s="83"/>
      <c r="AM257" s="90" t="e">
        <f t="shared" si="32"/>
        <v>#DIV/0!</v>
      </c>
    </row>
    <row r="258" spans="1:39" s="92" customFormat="1" ht="11.25" customHeight="1">
      <c r="A258" s="170" t="s">
        <v>314</v>
      </c>
      <c r="B258" s="110" t="s">
        <v>643</v>
      </c>
      <c r="C258" s="81" t="s">
        <v>648</v>
      </c>
      <c r="D258" s="171"/>
      <c r="E258" s="93" t="s">
        <v>649</v>
      </c>
      <c r="F258" s="45" t="s">
        <v>648</v>
      </c>
      <c r="G258" s="46" t="s">
        <v>643</v>
      </c>
      <c r="H258" s="158"/>
      <c r="I258" s="84">
        <f>VLOOKUP(C258,'[13]AGGREGATO '!$C$5:$ES$287,141,0)</f>
        <v>0</v>
      </c>
      <c r="J258" s="122"/>
      <c r="K258" s="86">
        <f>VLOOKUP(C258,'[13]AGGREGATO '!$C$5:$FA$287,149,0)</f>
        <v>0</v>
      </c>
      <c r="L258" s="122"/>
      <c r="M258" s="86">
        <f>VLOOKUP(C258,'[13]AGGREGATO '!$C$5:$FI$287,157,0)</f>
        <v>0</v>
      </c>
      <c r="N258" s="85"/>
      <c r="O258" s="86">
        <f t="shared" si="30"/>
        <v>0</v>
      </c>
      <c r="P258" s="122"/>
      <c r="Q258" s="84">
        <f>VLOOKUP(C258,'[13]AGGREGATO '!$C$5:$ES$287,143,0)</f>
        <v>0</v>
      </c>
      <c r="R258" s="122"/>
      <c r="S258" s="86">
        <f>VLOOKUP(C258,'[13]AGGREGATO '!$C$5:$EW$287,151,0)</f>
        <v>0</v>
      </c>
      <c r="T258" s="122"/>
      <c r="U258" s="86">
        <v>0</v>
      </c>
      <c r="V258" s="85"/>
      <c r="W258" s="198">
        <f t="shared" si="34"/>
        <v>0</v>
      </c>
      <c r="X258" s="122"/>
      <c r="Y258" s="86">
        <f t="shared" si="35"/>
        <v>0</v>
      </c>
      <c r="Z258" s="122"/>
      <c r="AA258" s="86">
        <f t="shared" si="36"/>
        <v>0</v>
      </c>
      <c r="AB258" s="122"/>
      <c r="AC258" s="86">
        <f t="shared" si="33"/>
        <v>0</v>
      </c>
      <c r="AD258" s="85"/>
      <c r="AE258" s="86">
        <f t="shared" si="29"/>
        <v>0</v>
      </c>
      <c r="AF258" s="120"/>
      <c r="AG258" s="90">
        <f t="shared" si="31"/>
        <v>0</v>
      </c>
      <c r="AH258" s="120"/>
      <c r="AI258" s="91"/>
      <c r="AJ258" s="120"/>
      <c r="AK258" s="91"/>
      <c r="AL258" s="83"/>
      <c r="AM258" s="90">
        <f t="shared" si="32"/>
        <v>0</v>
      </c>
    </row>
    <row r="259" spans="1:39" s="92" customFormat="1" ht="11.25" customHeight="1">
      <c r="A259" s="170" t="s">
        <v>322</v>
      </c>
      <c r="B259" s="110" t="s">
        <v>650</v>
      </c>
      <c r="C259" s="81" t="s">
        <v>651</v>
      </c>
      <c r="D259" s="171"/>
      <c r="E259" s="93" t="s">
        <v>652</v>
      </c>
      <c r="F259" s="45" t="s">
        <v>651</v>
      </c>
      <c r="G259" s="46" t="s">
        <v>650</v>
      </c>
      <c r="H259" s="158"/>
      <c r="I259" s="84">
        <f>VLOOKUP(C259,'[13]AGGREGATO '!$C$5:$ES$287,141,0)</f>
        <v>0</v>
      </c>
      <c r="J259" s="122"/>
      <c r="K259" s="86">
        <f>VLOOKUP(C259,'[13]AGGREGATO '!$C$5:$FA$287,149,0)</f>
        <v>0</v>
      </c>
      <c r="L259" s="122"/>
      <c r="M259" s="86">
        <f>VLOOKUP(C259,'[13]AGGREGATO '!$C$5:$FI$287,157,0)</f>
        <v>0</v>
      </c>
      <c r="N259" s="85"/>
      <c r="O259" s="86">
        <f t="shared" si="30"/>
        <v>0</v>
      </c>
      <c r="P259" s="122"/>
      <c r="Q259" s="84">
        <f>VLOOKUP(C259,'[13]AGGREGATO '!$C$5:$ES$287,143,0)</f>
        <v>0</v>
      </c>
      <c r="R259" s="122"/>
      <c r="S259" s="86">
        <f>VLOOKUP(C259,'[13]AGGREGATO '!$C$5:$EW$287,151,0)</f>
        <v>0</v>
      </c>
      <c r="T259" s="122"/>
      <c r="U259" s="86">
        <v>0</v>
      </c>
      <c r="V259" s="85"/>
      <c r="W259" s="198">
        <f t="shared" si="34"/>
        <v>0</v>
      </c>
      <c r="X259" s="122"/>
      <c r="Y259" s="86">
        <f t="shared" si="35"/>
        <v>0</v>
      </c>
      <c r="Z259" s="122"/>
      <c r="AA259" s="86">
        <f t="shared" si="36"/>
        <v>0</v>
      </c>
      <c r="AB259" s="122"/>
      <c r="AC259" s="86">
        <f t="shared" si="33"/>
        <v>0</v>
      </c>
      <c r="AD259" s="85"/>
      <c r="AE259" s="86">
        <f t="shared" si="29"/>
        <v>0</v>
      </c>
      <c r="AF259" s="120"/>
      <c r="AG259" s="90">
        <f t="shared" si="31"/>
        <v>0</v>
      </c>
      <c r="AH259" s="120"/>
      <c r="AI259" s="91"/>
      <c r="AJ259" s="120"/>
      <c r="AK259" s="91"/>
      <c r="AL259" s="83"/>
      <c r="AM259" s="90">
        <f t="shared" si="32"/>
        <v>0</v>
      </c>
    </row>
    <row r="260" spans="1:39" s="92" customFormat="1" ht="11.25" customHeight="1">
      <c r="A260" s="170" t="s">
        <v>314</v>
      </c>
      <c r="B260" s="110" t="s">
        <v>650</v>
      </c>
      <c r="C260" s="81" t="s">
        <v>653</v>
      </c>
      <c r="D260" s="171"/>
      <c r="E260" s="93" t="s">
        <v>654</v>
      </c>
      <c r="F260" s="45" t="s">
        <v>653</v>
      </c>
      <c r="G260" s="46" t="s">
        <v>650</v>
      </c>
      <c r="H260" s="158"/>
      <c r="I260" s="84">
        <f>VLOOKUP(C260,'[13]AGGREGATO '!$C$5:$ES$287,141,0)</f>
        <v>0</v>
      </c>
      <c r="J260" s="122"/>
      <c r="K260" s="86">
        <f>VLOOKUP(C260,'[13]AGGREGATO '!$C$5:$FA$287,149,0)</f>
        <v>0</v>
      </c>
      <c r="L260" s="122"/>
      <c r="M260" s="86">
        <f>VLOOKUP(C260,'[13]AGGREGATO '!$C$5:$FI$287,157,0)</f>
        <v>0</v>
      </c>
      <c r="N260" s="85"/>
      <c r="O260" s="86">
        <f t="shared" si="30"/>
        <v>0</v>
      </c>
      <c r="P260" s="122"/>
      <c r="Q260" s="84">
        <f>VLOOKUP(C260,'[13]AGGREGATO '!$C$5:$ES$287,143,0)</f>
        <v>0</v>
      </c>
      <c r="R260" s="122"/>
      <c r="S260" s="86">
        <f>VLOOKUP(C260,'[13]AGGREGATO '!$C$5:$EW$287,151,0)</f>
        <v>0</v>
      </c>
      <c r="T260" s="122"/>
      <c r="U260" s="86">
        <v>0</v>
      </c>
      <c r="V260" s="85"/>
      <c r="W260" s="198">
        <f t="shared" si="34"/>
        <v>0</v>
      </c>
      <c r="X260" s="122"/>
      <c r="Y260" s="86">
        <f t="shared" si="35"/>
        <v>0</v>
      </c>
      <c r="Z260" s="122"/>
      <c r="AA260" s="86">
        <f t="shared" si="36"/>
        <v>0</v>
      </c>
      <c r="AB260" s="122"/>
      <c r="AC260" s="86">
        <f t="shared" si="33"/>
        <v>0</v>
      </c>
      <c r="AD260" s="85"/>
      <c r="AE260" s="86">
        <f t="shared" ref="AE260:AE292" si="37">+O260-W260</f>
        <v>0</v>
      </c>
      <c r="AF260" s="120"/>
      <c r="AG260" s="90">
        <f t="shared" si="31"/>
        <v>0</v>
      </c>
      <c r="AH260" s="120"/>
      <c r="AI260" s="91"/>
      <c r="AJ260" s="120"/>
      <c r="AK260" s="91"/>
      <c r="AL260" s="83"/>
      <c r="AM260" s="90">
        <f t="shared" si="32"/>
        <v>0</v>
      </c>
    </row>
    <row r="261" spans="1:39" s="92" customFormat="1" ht="11.25" customHeight="1">
      <c r="A261" s="170" t="s">
        <v>314</v>
      </c>
      <c r="B261" s="110" t="s">
        <v>643</v>
      </c>
      <c r="C261" s="81" t="s">
        <v>655</v>
      </c>
      <c r="D261" s="171"/>
      <c r="E261" s="93" t="s">
        <v>656</v>
      </c>
      <c r="F261" s="45" t="s">
        <v>655</v>
      </c>
      <c r="G261" s="46" t="s">
        <v>643</v>
      </c>
      <c r="H261" s="158"/>
      <c r="I261" s="84">
        <f>VLOOKUP(C261,'[13]AGGREGATO '!$C$5:$ES$287,141,0)</f>
        <v>0</v>
      </c>
      <c r="J261" s="122"/>
      <c r="K261" s="86">
        <f>VLOOKUP(C261,'[13]AGGREGATO '!$C$5:$FA$287,149,0)</f>
        <v>12261</v>
      </c>
      <c r="L261" s="122"/>
      <c r="M261" s="86">
        <f>VLOOKUP(C261,'[13]AGGREGATO '!$C$5:$FI$287,157,0)</f>
        <v>-12261</v>
      </c>
      <c r="N261" s="85"/>
      <c r="O261" s="86">
        <f t="shared" ref="O261:O292" si="38">+I261+K261+M261</f>
        <v>0</v>
      </c>
      <c r="P261" s="122"/>
      <c r="Q261" s="84">
        <f>VLOOKUP(C261,'[13]AGGREGATO '!$C$5:$ES$287,143,0)</f>
        <v>0</v>
      </c>
      <c r="R261" s="122"/>
      <c r="S261" s="86">
        <f>VLOOKUP(C261,'[13]AGGREGATO '!$C$5:$EW$287,151,0)</f>
        <v>0</v>
      </c>
      <c r="T261" s="122"/>
      <c r="U261" s="86">
        <v>0</v>
      </c>
      <c r="V261" s="85"/>
      <c r="W261" s="198">
        <f t="shared" si="34"/>
        <v>0</v>
      </c>
      <c r="X261" s="122"/>
      <c r="Y261" s="86">
        <f t="shared" si="35"/>
        <v>0</v>
      </c>
      <c r="Z261" s="122"/>
      <c r="AA261" s="86">
        <f t="shared" si="36"/>
        <v>12261</v>
      </c>
      <c r="AB261" s="122"/>
      <c r="AC261" s="86">
        <f t="shared" si="33"/>
        <v>-12261</v>
      </c>
      <c r="AD261" s="85"/>
      <c r="AE261" s="86">
        <f t="shared" si="37"/>
        <v>0</v>
      </c>
      <c r="AF261" s="120"/>
      <c r="AG261" s="90">
        <f t="shared" ref="AG261:AG292" si="39">IF(Y261=0,0,Y261/Q261)</f>
        <v>0</v>
      </c>
      <c r="AH261" s="120"/>
      <c r="AI261" s="91"/>
      <c r="AJ261" s="120"/>
      <c r="AK261" s="91"/>
      <c r="AL261" s="83"/>
      <c r="AM261" s="90">
        <v>0</v>
      </c>
    </row>
    <row r="262" spans="1:39" s="92" customFormat="1" ht="11.25" customHeight="1">
      <c r="A262" s="170" t="s">
        <v>274</v>
      </c>
      <c r="B262" s="80" t="s">
        <v>657</v>
      </c>
      <c r="C262" s="81" t="s">
        <v>658</v>
      </c>
      <c r="D262" s="171"/>
      <c r="E262" s="82" t="s">
        <v>659</v>
      </c>
      <c r="F262" s="45" t="s">
        <v>658</v>
      </c>
      <c r="G262" s="46" t="s">
        <v>657</v>
      </c>
      <c r="H262" s="158"/>
      <c r="I262" s="84">
        <f>VLOOKUP(C262,'[13]AGGREGATO '!$C$5:$ES$287,141,0)</f>
        <v>418</v>
      </c>
      <c r="J262" s="122"/>
      <c r="K262" s="86">
        <f>VLOOKUP(C262,'[13]AGGREGATO '!$C$5:$FA$287,149,0)</f>
        <v>0</v>
      </c>
      <c r="L262" s="122"/>
      <c r="M262" s="86">
        <f>VLOOKUP(C262,'[13]AGGREGATO '!$C$5:$FI$287,157,0)</f>
        <v>0</v>
      </c>
      <c r="N262" s="85"/>
      <c r="O262" s="86">
        <f t="shared" si="38"/>
        <v>418</v>
      </c>
      <c r="P262" s="122"/>
      <c r="Q262" s="84">
        <f>VLOOKUP(C262,'[13]AGGREGATO '!$C$5:$ES$287,143,0)</f>
        <v>515</v>
      </c>
      <c r="R262" s="122"/>
      <c r="S262" s="86">
        <f>VLOOKUP(C262,'[13]AGGREGATO '!$C$5:$EW$287,151,0)</f>
        <v>0</v>
      </c>
      <c r="T262" s="122"/>
      <c r="U262" s="86">
        <v>0</v>
      </c>
      <c r="V262" s="85"/>
      <c r="W262" s="198">
        <f t="shared" si="34"/>
        <v>515</v>
      </c>
      <c r="X262" s="122"/>
      <c r="Y262" s="86">
        <f t="shared" si="35"/>
        <v>-97</v>
      </c>
      <c r="Z262" s="122"/>
      <c r="AA262" s="86">
        <f t="shared" si="36"/>
        <v>0</v>
      </c>
      <c r="AB262" s="122"/>
      <c r="AC262" s="86">
        <f t="shared" si="33"/>
        <v>-97</v>
      </c>
      <c r="AD262" s="85"/>
      <c r="AE262" s="86">
        <f t="shared" si="37"/>
        <v>-97</v>
      </c>
      <c r="AF262" s="120"/>
      <c r="AG262" s="90">
        <f t="shared" si="39"/>
        <v>-0.18834951456310681</v>
      </c>
      <c r="AH262" s="120"/>
      <c r="AI262" s="91"/>
      <c r="AJ262" s="120"/>
      <c r="AK262" s="91"/>
      <c r="AL262" s="83"/>
      <c r="AM262" s="90">
        <f t="shared" ref="AM262:AM292" si="40">IF(AE262=0,0,AE262/W262)</f>
        <v>-0.18834951456310681</v>
      </c>
    </row>
    <row r="263" spans="1:39" s="92" customFormat="1" ht="11.25" customHeight="1">
      <c r="A263" s="170" t="s">
        <v>322</v>
      </c>
      <c r="B263" s="80" t="s">
        <v>660</v>
      </c>
      <c r="C263" s="81" t="s">
        <v>661</v>
      </c>
      <c r="D263" s="171"/>
      <c r="E263" s="82" t="s">
        <v>662</v>
      </c>
      <c r="F263" s="45" t="s">
        <v>661</v>
      </c>
      <c r="G263" s="46" t="s">
        <v>660</v>
      </c>
      <c r="H263" s="158"/>
      <c r="I263" s="84">
        <f>VLOOKUP(C263,'[13]AGGREGATO '!$C$5:$ES$287,141,0)</f>
        <v>0</v>
      </c>
      <c r="J263" s="122"/>
      <c r="K263" s="86">
        <f>VLOOKUP(C263,'[13]AGGREGATO '!$C$5:$FA$287,149,0)</f>
        <v>96282</v>
      </c>
      <c r="L263" s="122"/>
      <c r="M263" s="86">
        <f>VLOOKUP(C263,'[13]AGGREGATO '!$C$5:$FI$287,157,0)</f>
        <v>-96282</v>
      </c>
      <c r="N263" s="85"/>
      <c r="O263" s="86">
        <f t="shared" si="38"/>
        <v>0</v>
      </c>
      <c r="P263" s="122"/>
      <c r="Q263" s="84">
        <f>VLOOKUP(C263,'[13]AGGREGATO '!$C$5:$ES$287,143,0)</f>
        <v>0</v>
      </c>
      <c r="R263" s="122"/>
      <c r="S263" s="86">
        <f>VLOOKUP(C263,'[13]AGGREGATO '!$C$5:$EW$287,151,0)</f>
        <v>0</v>
      </c>
      <c r="T263" s="122"/>
      <c r="U263" s="86">
        <v>0</v>
      </c>
      <c r="V263" s="85"/>
      <c r="W263" s="198">
        <f t="shared" si="34"/>
        <v>0</v>
      </c>
      <c r="X263" s="122"/>
      <c r="Y263" s="86">
        <f t="shared" si="35"/>
        <v>0</v>
      </c>
      <c r="Z263" s="122"/>
      <c r="AA263" s="86">
        <f t="shared" si="36"/>
        <v>96282</v>
      </c>
      <c r="AB263" s="122"/>
      <c r="AC263" s="86">
        <f t="shared" si="33"/>
        <v>-96282</v>
      </c>
      <c r="AD263" s="85"/>
      <c r="AE263" s="86">
        <f t="shared" si="37"/>
        <v>0</v>
      </c>
      <c r="AF263" s="120"/>
      <c r="AG263" s="90">
        <f t="shared" si="39"/>
        <v>0</v>
      </c>
      <c r="AH263" s="120"/>
      <c r="AI263" s="91"/>
      <c r="AJ263" s="120"/>
      <c r="AK263" s="91"/>
      <c r="AL263" s="83"/>
      <c r="AM263" s="90">
        <f t="shared" si="40"/>
        <v>0</v>
      </c>
    </row>
    <row r="264" spans="1:39" s="78" customFormat="1" ht="11.25" customHeight="1">
      <c r="A264" s="165"/>
      <c r="B264" s="66"/>
      <c r="C264" s="67" t="s">
        <v>663</v>
      </c>
      <c r="D264" s="166"/>
      <c r="E264" s="68" t="s">
        <v>664</v>
      </c>
      <c r="F264" s="45" t="s">
        <v>663</v>
      </c>
      <c r="G264" s="46">
        <v>0</v>
      </c>
      <c r="H264" s="154"/>
      <c r="I264" s="70">
        <f>VLOOKUP(C264,'[13]AGGREGATO '!$C$5:$ES$287,141,0)</f>
        <v>61</v>
      </c>
      <c r="J264" s="128"/>
      <c r="K264" s="72">
        <f>VLOOKUP(C264,'[13]AGGREGATO '!$C$5:$FA$287,149,0)</f>
        <v>0</v>
      </c>
      <c r="L264" s="128"/>
      <c r="M264" s="72">
        <f>VLOOKUP(C264,'[13]AGGREGATO '!$C$5:$FI$287,157,0)</f>
        <v>0</v>
      </c>
      <c r="N264" s="71"/>
      <c r="O264" s="72">
        <f t="shared" si="38"/>
        <v>61</v>
      </c>
      <c r="P264" s="128"/>
      <c r="Q264" s="70">
        <f>VLOOKUP(C264,'[13]AGGREGATO '!$C$5:$ES$287,143,0)</f>
        <v>53</v>
      </c>
      <c r="R264" s="128"/>
      <c r="S264" s="72">
        <f>VLOOKUP(C264,'[13]AGGREGATO '!$C$5:$EW$287,151,0)</f>
        <v>0</v>
      </c>
      <c r="T264" s="128"/>
      <c r="U264" s="72">
        <v>0</v>
      </c>
      <c r="V264" s="71"/>
      <c r="W264" s="197">
        <f t="shared" si="34"/>
        <v>53</v>
      </c>
      <c r="X264" s="128"/>
      <c r="Y264" s="72">
        <f t="shared" si="35"/>
        <v>8</v>
      </c>
      <c r="Z264" s="128"/>
      <c r="AA264" s="72">
        <f t="shared" si="36"/>
        <v>0</v>
      </c>
      <c r="AB264" s="128"/>
      <c r="AC264" s="72">
        <f t="shared" si="33"/>
        <v>8</v>
      </c>
      <c r="AD264" s="71"/>
      <c r="AE264" s="72">
        <f t="shared" si="37"/>
        <v>8</v>
      </c>
      <c r="AF264" s="127"/>
      <c r="AG264" s="76">
        <f t="shared" si="39"/>
        <v>0.15094339622641509</v>
      </c>
      <c r="AH264" s="127"/>
      <c r="AI264" s="77"/>
      <c r="AJ264" s="127"/>
      <c r="AK264" s="77"/>
      <c r="AL264" s="69"/>
      <c r="AM264" s="76">
        <f t="shared" si="40"/>
        <v>0.15094339622641509</v>
      </c>
    </row>
    <row r="265" spans="1:39" s="92" customFormat="1" ht="11.25" customHeight="1">
      <c r="A265" s="170"/>
      <c r="B265" s="110" t="s">
        <v>665</v>
      </c>
      <c r="C265" s="81" t="s">
        <v>666</v>
      </c>
      <c r="D265" s="171"/>
      <c r="E265" s="82" t="s">
        <v>667</v>
      </c>
      <c r="F265" s="45" t="s">
        <v>666</v>
      </c>
      <c r="G265" s="46" t="s">
        <v>665</v>
      </c>
      <c r="H265" s="158"/>
      <c r="I265" s="84">
        <f>VLOOKUP(C265,'[13]AGGREGATO '!$C$5:$ES$287,141,0)</f>
        <v>61</v>
      </c>
      <c r="J265" s="122"/>
      <c r="K265" s="86">
        <f>VLOOKUP(C265,'[13]AGGREGATO '!$C$5:$FA$287,149,0)</f>
        <v>0</v>
      </c>
      <c r="L265" s="122"/>
      <c r="M265" s="86">
        <f>VLOOKUP(C265,'[13]AGGREGATO '!$C$5:$FI$287,157,0)</f>
        <v>0</v>
      </c>
      <c r="N265" s="85"/>
      <c r="O265" s="86">
        <f t="shared" si="38"/>
        <v>61</v>
      </c>
      <c r="P265" s="122"/>
      <c r="Q265" s="84">
        <f>VLOOKUP(C265,'[13]AGGREGATO '!$C$5:$ES$287,143,0)</f>
        <v>53</v>
      </c>
      <c r="R265" s="122"/>
      <c r="S265" s="86">
        <f>VLOOKUP(C265,'[13]AGGREGATO '!$C$5:$EW$287,151,0)</f>
        <v>0</v>
      </c>
      <c r="T265" s="122"/>
      <c r="U265" s="86">
        <v>0</v>
      </c>
      <c r="V265" s="85"/>
      <c r="W265" s="198">
        <f t="shared" si="34"/>
        <v>53</v>
      </c>
      <c r="X265" s="122"/>
      <c r="Y265" s="86">
        <f t="shared" si="35"/>
        <v>8</v>
      </c>
      <c r="Z265" s="122"/>
      <c r="AA265" s="86">
        <f t="shared" si="36"/>
        <v>0</v>
      </c>
      <c r="AB265" s="122"/>
      <c r="AC265" s="86">
        <f t="shared" si="33"/>
        <v>8</v>
      </c>
      <c r="AD265" s="85"/>
      <c r="AE265" s="86">
        <f t="shared" si="37"/>
        <v>8</v>
      </c>
      <c r="AF265" s="120"/>
      <c r="AG265" s="90">
        <f t="shared" si="39"/>
        <v>0.15094339622641509</v>
      </c>
      <c r="AH265" s="120"/>
      <c r="AI265" s="91"/>
      <c r="AJ265" s="120"/>
      <c r="AK265" s="91"/>
      <c r="AL265" s="83"/>
      <c r="AM265" s="90">
        <f t="shared" si="40"/>
        <v>0.15094339622641509</v>
      </c>
    </row>
    <row r="266" spans="1:39" s="92" customFormat="1" ht="11.25" customHeight="1">
      <c r="A266" s="170"/>
      <c r="B266" s="80" t="s">
        <v>668</v>
      </c>
      <c r="C266" s="81" t="s">
        <v>669</v>
      </c>
      <c r="D266" s="171"/>
      <c r="E266" s="82" t="s">
        <v>670</v>
      </c>
      <c r="F266" s="45" t="s">
        <v>669</v>
      </c>
      <c r="G266" s="46" t="s">
        <v>668</v>
      </c>
      <c r="H266" s="158"/>
      <c r="I266" s="84">
        <f>VLOOKUP(C266,'[13]AGGREGATO '!$C$5:$ES$287,141,0)</f>
        <v>0</v>
      </c>
      <c r="J266" s="122"/>
      <c r="K266" s="86">
        <f>VLOOKUP(C266,'[13]AGGREGATO '!$C$5:$FA$287,149,0)</f>
        <v>0</v>
      </c>
      <c r="L266" s="122"/>
      <c r="M266" s="86">
        <f>VLOOKUP(C266,'[13]AGGREGATO '!$C$5:$FI$287,157,0)</f>
        <v>0</v>
      </c>
      <c r="N266" s="85"/>
      <c r="O266" s="86">
        <f t="shared" si="38"/>
        <v>0</v>
      </c>
      <c r="P266" s="122"/>
      <c r="Q266" s="84">
        <f>VLOOKUP(C266,'[13]AGGREGATO '!$C$5:$ES$287,143,0)</f>
        <v>0</v>
      </c>
      <c r="R266" s="122"/>
      <c r="S266" s="86">
        <f>VLOOKUP(C266,'[13]AGGREGATO '!$C$5:$EW$287,151,0)</f>
        <v>0</v>
      </c>
      <c r="T266" s="122"/>
      <c r="U266" s="86">
        <v>0</v>
      </c>
      <c r="V266" s="85"/>
      <c r="W266" s="198">
        <f t="shared" si="34"/>
        <v>0</v>
      </c>
      <c r="X266" s="122"/>
      <c r="Y266" s="86">
        <f t="shared" si="35"/>
        <v>0</v>
      </c>
      <c r="Z266" s="122"/>
      <c r="AA266" s="86">
        <f t="shared" si="36"/>
        <v>0</v>
      </c>
      <c r="AB266" s="122"/>
      <c r="AC266" s="86">
        <f t="shared" si="33"/>
        <v>0</v>
      </c>
      <c r="AD266" s="85"/>
      <c r="AE266" s="86">
        <f t="shared" si="37"/>
        <v>0</v>
      </c>
      <c r="AF266" s="120"/>
      <c r="AG266" s="90">
        <f t="shared" si="39"/>
        <v>0</v>
      </c>
      <c r="AH266" s="120"/>
      <c r="AI266" s="91"/>
      <c r="AJ266" s="120"/>
      <c r="AK266" s="91"/>
      <c r="AL266" s="83"/>
      <c r="AM266" s="90">
        <f t="shared" si="40"/>
        <v>0</v>
      </c>
    </row>
    <row r="267" spans="1:39" s="92" customFormat="1" ht="11.25" customHeight="1">
      <c r="A267" s="170"/>
      <c r="B267" s="80" t="s">
        <v>671</v>
      </c>
      <c r="C267" s="95" t="s">
        <v>672</v>
      </c>
      <c r="D267" s="171"/>
      <c r="E267" s="103" t="s">
        <v>673</v>
      </c>
      <c r="F267" s="45" t="s">
        <v>672</v>
      </c>
      <c r="G267" s="46" t="s">
        <v>671</v>
      </c>
      <c r="H267" s="158"/>
      <c r="I267" s="97">
        <f>VLOOKUP(C267,'[13]AGGREGATO '!$C$5:$ES$287,141,0)</f>
        <v>0</v>
      </c>
      <c r="J267" s="122"/>
      <c r="K267" s="97">
        <f>VLOOKUP(C267,'[13]AGGREGATO '!$C$5:$FA$287,149,0)</f>
        <v>0</v>
      </c>
      <c r="L267" s="122"/>
      <c r="M267" s="97">
        <f>VLOOKUP(C267,'[13]AGGREGATO '!$C$5:$FI$287,157,0)</f>
        <v>0</v>
      </c>
      <c r="N267" s="85"/>
      <c r="O267" s="97">
        <f t="shared" si="38"/>
        <v>0</v>
      </c>
      <c r="P267" s="122"/>
      <c r="Q267" s="97">
        <f>VLOOKUP(C267,'[13]AGGREGATO '!$C$5:$ES$287,143,0)</f>
        <v>0</v>
      </c>
      <c r="R267" s="122"/>
      <c r="S267" s="97">
        <f>VLOOKUP(C267,'[13]AGGREGATO '!$C$5:$EW$287,151,0)</f>
        <v>0</v>
      </c>
      <c r="T267" s="122"/>
      <c r="U267" s="97">
        <v>0</v>
      </c>
      <c r="V267" s="85"/>
      <c r="W267" s="199">
        <f t="shared" si="34"/>
        <v>0</v>
      </c>
      <c r="X267" s="122"/>
      <c r="Y267" s="97">
        <f t="shared" si="35"/>
        <v>0</v>
      </c>
      <c r="Z267" s="122"/>
      <c r="AA267" s="97">
        <f t="shared" si="36"/>
        <v>0</v>
      </c>
      <c r="AB267" s="122"/>
      <c r="AC267" s="86">
        <f t="shared" si="33"/>
        <v>0</v>
      </c>
      <c r="AD267" s="85"/>
      <c r="AE267" s="97">
        <f t="shared" si="37"/>
        <v>0</v>
      </c>
      <c r="AF267" s="120"/>
      <c r="AG267" s="99">
        <v>0</v>
      </c>
      <c r="AH267" s="120"/>
      <c r="AI267" s="91"/>
      <c r="AJ267" s="120"/>
      <c r="AK267" s="91"/>
      <c r="AL267" s="83"/>
      <c r="AM267" s="99">
        <f t="shared" si="40"/>
        <v>0</v>
      </c>
    </row>
    <row r="268" spans="1:39" s="78" customFormat="1" ht="11.25" customHeight="1">
      <c r="A268" s="165"/>
      <c r="B268" s="66" t="s">
        <v>674</v>
      </c>
      <c r="C268" s="67" t="s">
        <v>675</v>
      </c>
      <c r="D268" s="166"/>
      <c r="E268" s="68" t="s">
        <v>676</v>
      </c>
      <c r="F268" s="45" t="s">
        <v>675</v>
      </c>
      <c r="G268" s="46" t="s">
        <v>674</v>
      </c>
      <c r="H268" s="154"/>
      <c r="I268" s="70">
        <f>VLOOKUP(C268,'[13]AGGREGATO '!$C$5:$ES$287,141,0)</f>
        <v>386024</v>
      </c>
      <c r="J268" s="128"/>
      <c r="K268" s="72">
        <f>VLOOKUP(C268,'[13]AGGREGATO '!$C$5:$FA$287,149,0)</f>
        <v>72736</v>
      </c>
      <c r="L268" s="128"/>
      <c r="M268" s="72">
        <f>VLOOKUP(C268,'[13]AGGREGATO '!$C$5:$FI$287,157,0)</f>
        <v>0</v>
      </c>
      <c r="N268" s="71"/>
      <c r="O268" s="72">
        <f t="shared" si="38"/>
        <v>458760</v>
      </c>
      <c r="P268" s="128"/>
      <c r="Q268" s="70">
        <f>VLOOKUP(C268,'[13]AGGREGATO '!$C$5:$ES$287,143,0)</f>
        <v>387531</v>
      </c>
      <c r="R268" s="128"/>
      <c r="S268" s="72">
        <f>VLOOKUP(C268,'[13]AGGREGATO '!$C$5:$EW$287,151,0)</f>
        <v>64422</v>
      </c>
      <c r="T268" s="128"/>
      <c r="U268" s="72">
        <v>0</v>
      </c>
      <c r="V268" s="71"/>
      <c r="W268" s="197">
        <f t="shared" si="34"/>
        <v>451953</v>
      </c>
      <c r="X268" s="128"/>
      <c r="Y268" s="72">
        <f t="shared" si="35"/>
        <v>-1507</v>
      </c>
      <c r="Z268" s="128"/>
      <c r="AA268" s="72">
        <f t="shared" si="36"/>
        <v>8314</v>
      </c>
      <c r="AB268" s="128"/>
      <c r="AC268" s="72">
        <f t="shared" si="33"/>
        <v>-9821</v>
      </c>
      <c r="AD268" s="71"/>
      <c r="AE268" s="72">
        <f t="shared" si="37"/>
        <v>6807</v>
      </c>
      <c r="AF268" s="127"/>
      <c r="AG268" s="76">
        <f t="shared" si="39"/>
        <v>-3.8887211603716863E-3</v>
      </c>
      <c r="AH268" s="127"/>
      <c r="AI268" s="77"/>
      <c r="AJ268" s="127"/>
      <c r="AK268" s="77"/>
      <c r="AL268" s="69"/>
      <c r="AM268" s="76">
        <f t="shared" si="40"/>
        <v>1.5061300621967328E-2</v>
      </c>
    </row>
    <row r="269" spans="1:39" s="92" customFormat="1" ht="11.25" customHeight="1">
      <c r="A269" s="170"/>
      <c r="B269" s="80"/>
      <c r="C269" s="81" t="s">
        <v>677</v>
      </c>
      <c r="D269" s="171"/>
      <c r="E269" s="82" t="s">
        <v>678</v>
      </c>
      <c r="F269" s="45" t="s">
        <v>677</v>
      </c>
      <c r="G269" s="46">
        <v>0</v>
      </c>
      <c r="H269" s="158"/>
      <c r="I269" s="84">
        <f>VLOOKUP(C269,'[13]AGGREGATO '!$C$5:$ES$287,141,0)</f>
        <v>68514</v>
      </c>
      <c r="J269" s="122"/>
      <c r="K269" s="86">
        <f>VLOOKUP(C269,'[13]AGGREGATO '!$C$5:$FA$287,149,0)</f>
        <v>61224</v>
      </c>
      <c r="L269" s="122"/>
      <c r="M269" s="86">
        <f>VLOOKUP(C269,'[13]AGGREGATO '!$C$5:$FI$287,157,0)</f>
        <v>0</v>
      </c>
      <c r="N269" s="85"/>
      <c r="O269" s="86">
        <f t="shared" si="38"/>
        <v>129738</v>
      </c>
      <c r="P269" s="122"/>
      <c r="Q269" s="84">
        <f>VLOOKUP(C269,'[13]AGGREGATO '!$C$5:$ES$287,143,0)</f>
        <v>69351</v>
      </c>
      <c r="R269" s="122"/>
      <c r="S269" s="86">
        <f>VLOOKUP(C269,'[13]AGGREGATO '!$C$5:$EW$287,151,0)</f>
        <v>0</v>
      </c>
      <c r="T269" s="122"/>
      <c r="U269" s="86">
        <v>0</v>
      </c>
      <c r="V269" s="85"/>
      <c r="W269" s="198">
        <f t="shared" si="34"/>
        <v>69351</v>
      </c>
      <c r="X269" s="122"/>
      <c r="Y269" s="86">
        <f t="shared" si="35"/>
        <v>-837</v>
      </c>
      <c r="Z269" s="122"/>
      <c r="AA269" s="86">
        <f t="shared" si="36"/>
        <v>61224</v>
      </c>
      <c r="AB269" s="122"/>
      <c r="AC269" s="86">
        <f t="shared" si="33"/>
        <v>-62061</v>
      </c>
      <c r="AD269" s="85"/>
      <c r="AE269" s="86">
        <f t="shared" si="37"/>
        <v>60387</v>
      </c>
      <c r="AF269" s="120"/>
      <c r="AG269" s="90">
        <v>0</v>
      </c>
      <c r="AH269" s="120"/>
      <c r="AI269" s="91"/>
      <c r="AJ269" s="120"/>
      <c r="AK269" s="91"/>
      <c r="AL269" s="83"/>
      <c r="AM269" s="90">
        <v>0</v>
      </c>
    </row>
    <row r="270" spans="1:39" s="92" customFormat="1" ht="11.25" customHeight="1">
      <c r="A270" s="170"/>
      <c r="B270" s="80"/>
      <c r="C270" s="95" t="s">
        <v>679</v>
      </c>
      <c r="D270" s="171"/>
      <c r="E270" s="103" t="s">
        <v>680</v>
      </c>
      <c r="F270" s="45" t="s">
        <v>679</v>
      </c>
      <c r="G270" s="46">
        <v>0</v>
      </c>
      <c r="H270" s="158"/>
      <c r="I270" s="97">
        <f>VLOOKUP(C270,'[13]AGGREGATO '!$C$5:$ES$287,141,0)</f>
        <v>317510</v>
      </c>
      <c r="J270" s="122"/>
      <c r="K270" s="97">
        <f>VLOOKUP(C270,'[13]AGGREGATO '!$C$5:$FA$287,149,0)</f>
        <v>11512</v>
      </c>
      <c r="L270" s="122"/>
      <c r="M270" s="97">
        <f>VLOOKUP(C270,'[13]AGGREGATO '!$C$5:$FI$287,157,0)</f>
        <v>0</v>
      </c>
      <c r="N270" s="85"/>
      <c r="O270" s="97">
        <f t="shared" si="38"/>
        <v>329022</v>
      </c>
      <c r="P270" s="122"/>
      <c r="Q270" s="97">
        <f>VLOOKUP(C270,'[13]AGGREGATO '!$C$5:$ES$287,143,0)</f>
        <v>318180</v>
      </c>
      <c r="R270" s="122"/>
      <c r="S270" s="97">
        <f>VLOOKUP(C270,'[13]AGGREGATO '!$C$5:$EW$287,151,0)</f>
        <v>0</v>
      </c>
      <c r="T270" s="122"/>
      <c r="U270" s="97">
        <v>0</v>
      </c>
      <c r="V270" s="85"/>
      <c r="W270" s="199">
        <f t="shared" si="34"/>
        <v>318180</v>
      </c>
      <c r="X270" s="122"/>
      <c r="Y270" s="97">
        <f t="shared" si="35"/>
        <v>-670</v>
      </c>
      <c r="Z270" s="122"/>
      <c r="AA270" s="97">
        <f t="shared" si="36"/>
        <v>11512</v>
      </c>
      <c r="AB270" s="122"/>
      <c r="AC270" s="86">
        <f t="shared" si="33"/>
        <v>-12182</v>
      </c>
      <c r="AD270" s="85"/>
      <c r="AE270" s="97">
        <f t="shared" si="37"/>
        <v>10842</v>
      </c>
      <c r="AF270" s="120"/>
      <c r="AG270" s="99">
        <f t="shared" si="39"/>
        <v>-2.1057263184361052E-3</v>
      </c>
      <c r="AH270" s="120"/>
      <c r="AI270" s="91"/>
      <c r="AJ270" s="120"/>
      <c r="AK270" s="91"/>
      <c r="AL270" s="83"/>
      <c r="AM270" s="99">
        <f t="shared" si="40"/>
        <v>3.4075051857439184E-2</v>
      </c>
    </row>
    <row r="271" spans="1:39" s="78" customFormat="1" ht="11.25" customHeight="1">
      <c r="A271" s="165"/>
      <c r="B271" s="66" t="s">
        <v>681</v>
      </c>
      <c r="C271" s="67" t="s">
        <v>682</v>
      </c>
      <c r="D271" s="166"/>
      <c r="E271" s="68" t="s">
        <v>683</v>
      </c>
      <c r="F271" s="45" t="s">
        <v>682</v>
      </c>
      <c r="G271" s="46" t="s">
        <v>681</v>
      </c>
      <c r="H271" s="154"/>
      <c r="I271" s="70">
        <f>VLOOKUP(C271,'[13]AGGREGATO '!$C$5:$ES$287,141,0)</f>
        <v>1063</v>
      </c>
      <c r="J271" s="128"/>
      <c r="K271" s="72">
        <f>VLOOKUP(C271,'[13]AGGREGATO '!$C$5:$FA$287,149,0)</f>
        <v>0</v>
      </c>
      <c r="L271" s="128"/>
      <c r="M271" s="72">
        <f>VLOOKUP(C271,'[13]AGGREGATO '!$C$5:$FI$287,157,0)</f>
        <v>0</v>
      </c>
      <c r="N271" s="71"/>
      <c r="O271" s="72">
        <f t="shared" si="38"/>
        <v>1063</v>
      </c>
      <c r="P271" s="128"/>
      <c r="Q271" s="70">
        <f>VLOOKUP(C271,'[13]AGGREGATO '!$C$5:$ES$287,143,0)</f>
        <v>2237</v>
      </c>
      <c r="R271" s="128"/>
      <c r="S271" s="72">
        <f>VLOOKUP(C271,'[13]AGGREGATO '!$C$5:$EW$287,151,0)</f>
        <v>0</v>
      </c>
      <c r="T271" s="128"/>
      <c r="U271" s="72">
        <v>0</v>
      </c>
      <c r="V271" s="71"/>
      <c r="W271" s="197">
        <f t="shared" si="34"/>
        <v>2237</v>
      </c>
      <c r="X271" s="128"/>
      <c r="Y271" s="72">
        <f t="shared" si="35"/>
        <v>-1174</v>
      </c>
      <c r="Z271" s="128"/>
      <c r="AA271" s="72">
        <f t="shared" si="36"/>
        <v>0</v>
      </c>
      <c r="AB271" s="128"/>
      <c r="AC271" s="72">
        <f t="shared" si="33"/>
        <v>-1174</v>
      </c>
      <c r="AD271" s="71"/>
      <c r="AE271" s="72">
        <f t="shared" si="37"/>
        <v>-1174</v>
      </c>
      <c r="AF271" s="127"/>
      <c r="AG271" s="76">
        <f t="shared" si="39"/>
        <v>-0.52481001341081801</v>
      </c>
      <c r="AH271" s="127"/>
      <c r="AI271" s="77"/>
      <c r="AJ271" s="127"/>
      <c r="AK271" s="77"/>
      <c r="AL271" s="69"/>
      <c r="AM271" s="76">
        <f t="shared" si="40"/>
        <v>-0.52481001341081801</v>
      </c>
    </row>
    <row r="272" spans="1:39" s="78" customFormat="1" ht="11.25" customHeight="1">
      <c r="A272" s="165"/>
      <c r="B272" s="66" t="s">
        <v>684</v>
      </c>
      <c r="C272" s="67" t="s">
        <v>685</v>
      </c>
      <c r="D272" s="166"/>
      <c r="E272" s="68" t="s">
        <v>686</v>
      </c>
      <c r="F272" s="45" t="s">
        <v>685</v>
      </c>
      <c r="G272" s="46" t="s">
        <v>684</v>
      </c>
      <c r="H272" s="154"/>
      <c r="I272" s="70">
        <f>VLOOKUP(C272,'[13]AGGREGATO '!$C$5:$ES$287,141,0)</f>
        <v>5924</v>
      </c>
      <c r="J272" s="128"/>
      <c r="K272" s="72">
        <f>VLOOKUP(C272,'[13]AGGREGATO '!$C$5:$FA$287,149,0)</f>
        <v>0</v>
      </c>
      <c r="L272" s="128"/>
      <c r="M272" s="72">
        <f>VLOOKUP(C272,'[13]AGGREGATO '!$C$5:$FI$287,157,0)</f>
        <v>0</v>
      </c>
      <c r="N272" s="71"/>
      <c r="O272" s="72">
        <f t="shared" si="38"/>
        <v>5924</v>
      </c>
      <c r="P272" s="128"/>
      <c r="Q272" s="70">
        <f>VLOOKUP(C272,'[13]AGGREGATO '!$C$5:$ES$287,143,0)</f>
        <v>5371</v>
      </c>
      <c r="R272" s="128"/>
      <c r="S272" s="72">
        <f>VLOOKUP(C272,'[13]AGGREGATO '!$C$5:$EW$287,151,0)</f>
        <v>0</v>
      </c>
      <c r="T272" s="128"/>
      <c r="U272" s="72">
        <v>0</v>
      </c>
      <c r="V272" s="71"/>
      <c r="W272" s="197">
        <f t="shared" si="34"/>
        <v>5371</v>
      </c>
      <c r="X272" s="128"/>
      <c r="Y272" s="72">
        <f t="shared" si="35"/>
        <v>553</v>
      </c>
      <c r="Z272" s="128"/>
      <c r="AA272" s="72">
        <f t="shared" si="36"/>
        <v>0</v>
      </c>
      <c r="AB272" s="128"/>
      <c r="AC272" s="72">
        <f t="shared" si="33"/>
        <v>553</v>
      </c>
      <c r="AD272" s="71"/>
      <c r="AE272" s="72">
        <f t="shared" si="37"/>
        <v>553</v>
      </c>
      <c r="AF272" s="127"/>
      <c r="AG272" s="76">
        <f t="shared" si="39"/>
        <v>0.10296034258052504</v>
      </c>
      <c r="AH272" s="127"/>
      <c r="AI272" s="77"/>
      <c r="AJ272" s="127"/>
      <c r="AK272" s="77"/>
      <c r="AL272" s="69"/>
      <c r="AM272" s="76">
        <f t="shared" si="40"/>
        <v>0.10296034258052504</v>
      </c>
    </row>
    <row r="273" spans="1:39" s="78" customFormat="1" ht="11.25" customHeight="1">
      <c r="A273" s="165"/>
      <c r="B273" s="66" t="s">
        <v>687</v>
      </c>
      <c r="C273" s="67" t="s">
        <v>688</v>
      </c>
      <c r="D273" s="166"/>
      <c r="E273" s="68" t="s">
        <v>689</v>
      </c>
      <c r="F273" s="45" t="s">
        <v>688</v>
      </c>
      <c r="G273" s="46" t="s">
        <v>687</v>
      </c>
      <c r="H273" s="154"/>
      <c r="I273" s="72">
        <f>VLOOKUP(C273,'[13]AGGREGATO '!$C$5:$ES$287,141,0)</f>
        <v>70057</v>
      </c>
      <c r="J273" s="128"/>
      <c r="K273" s="72">
        <f>VLOOKUP(C273,'[13]AGGREGATO '!$C$5:$FA$287,149,0)</f>
        <v>0</v>
      </c>
      <c r="L273" s="128"/>
      <c r="M273" s="72">
        <f>VLOOKUP(C273,'[13]AGGREGATO '!$C$5:$FI$287,157,0)</f>
        <v>0</v>
      </c>
      <c r="N273" s="71"/>
      <c r="O273" s="72">
        <f t="shared" si="38"/>
        <v>70057</v>
      </c>
      <c r="P273" s="128"/>
      <c r="Q273" s="72">
        <f>VLOOKUP(C273,'[13]AGGREGATO '!$C$5:$ES$287,143,0)</f>
        <v>35280</v>
      </c>
      <c r="R273" s="128"/>
      <c r="S273" s="72">
        <f>VLOOKUP(C273,'[13]AGGREGATO '!$C$5:$EW$287,151,0)</f>
        <v>0</v>
      </c>
      <c r="T273" s="128"/>
      <c r="U273" s="72">
        <v>0</v>
      </c>
      <c r="V273" s="71"/>
      <c r="W273" s="197">
        <f t="shared" si="34"/>
        <v>35280</v>
      </c>
      <c r="X273" s="128"/>
      <c r="Y273" s="72">
        <f t="shared" si="35"/>
        <v>34777</v>
      </c>
      <c r="Z273" s="128"/>
      <c r="AA273" s="72">
        <f t="shared" si="36"/>
        <v>0</v>
      </c>
      <c r="AB273" s="128"/>
      <c r="AC273" s="72">
        <f t="shared" si="33"/>
        <v>34777</v>
      </c>
      <c r="AD273" s="71"/>
      <c r="AE273" s="72">
        <f t="shared" si="37"/>
        <v>34777</v>
      </c>
      <c r="AF273" s="127"/>
      <c r="AG273" s="76">
        <f t="shared" si="39"/>
        <v>0.98574263038548748</v>
      </c>
      <c r="AH273" s="127"/>
      <c r="AI273" s="77"/>
      <c r="AJ273" s="127"/>
      <c r="AK273" s="77"/>
      <c r="AL273" s="69"/>
      <c r="AM273" s="76">
        <f t="shared" si="40"/>
        <v>0.98574263038548748</v>
      </c>
    </row>
    <row r="274" spans="1:39" s="78" customFormat="1" ht="11.25" customHeight="1">
      <c r="A274" s="165"/>
      <c r="B274" s="66"/>
      <c r="C274" s="67" t="s">
        <v>690</v>
      </c>
      <c r="D274" s="166"/>
      <c r="E274" s="68" t="s">
        <v>691</v>
      </c>
      <c r="F274" s="45" t="s">
        <v>690</v>
      </c>
      <c r="G274" s="46">
        <v>0</v>
      </c>
      <c r="H274" s="154"/>
      <c r="I274" s="70">
        <f>VLOOKUP(C274,'[13]AGGREGATO '!$C$5:$ES$287,141,0)</f>
        <v>34764</v>
      </c>
      <c r="J274" s="128"/>
      <c r="K274" s="72">
        <f>VLOOKUP(C274,'[13]AGGREGATO '!$C$5:$FA$287,149,0)</f>
        <v>0</v>
      </c>
      <c r="L274" s="128"/>
      <c r="M274" s="72">
        <f>VLOOKUP(C274,'[13]AGGREGATO '!$C$5:$FI$287,157,0)</f>
        <v>0</v>
      </c>
      <c r="N274" s="71"/>
      <c r="O274" s="72">
        <f t="shared" si="38"/>
        <v>34764</v>
      </c>
      <c r="P274" s="128"/>
      <c r="Q274" s="70">
        <f>VLOOKUP(C274,'[13]AGGREGATO '!$C$5:$ES$287,143,0)</f>
        <v>23543</v>
      </c>
      <c r="R274" s="128"/>
      <c r="S274" s="72">
        <f>VLOOKUP(C274,'[13]AGGREGATO '!$C$5:$EW$287,151,0)</f>
        <v>0</v>
      </c>
      <c r="T274" s="128"/>
      <c r="U274" s="72">
        <v>0</v>
      </c>
      <c r="V274" s="71"/>
      <c r="W274" s="197">
        <f t="shared" si="34"/>
        <v>23543</v>
      </c>
      <c r="X274" s="128"/>
      <c r="Y274" s="72">
        <f t="shared" si="35"/>
        <v>11221</v>
      </c>
      <c r="Z274" s="128"/>
      <c r="AA274" s="72">
        <f t="shared" si="36"/>
        <v>0</v>
      </c>
      <c r="AB274" s="128"/>
      <c r="AC274" s="72">
        <f t="shared" si="33"/>
        <v>11221</v>
      </c>
      <c r="AD274" s="71"/>
      <c r="AE274" s="72">
        <f t="shared" si="37"/>
        <v>11221</v>
      </c>
      <c r="AF274" s="127"/>
      <c r="AG274" s="76">
        <f t="shared" si="39"/>
        <v>0.47661725353608292</v>
      </c>
      <c r="AH274" s="127"/>
      <c r="AI274" s="77"/>
      <c r="AJ274" s="127"/>
      <c r="AK274" s="77"/>
      <c r="AL274" s="69"/>
      <c r="AM274" s="76">
        <f t="shared" si="40"/>
        <v>0.47661725353608292</v>
      </c>
    </row>
    <row r="275" spans="1:39" s="92" customFormat="1" ht="11.25" customHeight="1">
      <c r="A275" s="170"/>
      <c r="B275" s="80" t="s">
        <v>692</v>
      </c>
      <c r="C275" s="81" t="s">
        <v>693</v>
      </c>
      <c r="D275" s="171"/>
      <c r="E275" s="82" t="s">
        <v>694</v>
      </c>
      <c r="F275" s="45" t="s">
        <v>693</v>
      </c>
      <c r="G275" s="46" t="s">
        <v>692</v>
      </c>
      <c r="H275" s="158"/>
      <c r="I275" s="84">
        <f>VLOOKUP(C275,'[13]AGGREGATO '!$C$5:$ES$287,141,0)</f>
        <v>0</v>
      </c>
      <c r="J275" s="122"/>
      <c r="K275" s="86">
        <f>VLOOKUP(C275,'[13]AGGREGATO '!$C$5:$FA$287,149,0)</f>
        <v>0</v>
      </c>
      <c r="L275" s="122"/>
      <c r="M275" s="86">
        <f>VLOOKUP(C275,'[13]AGGREGATO '!$C$5:$FI$287,157,0)</f>
        <v>0</v>
      </c>
      <c r="N275" s="85"/>
      <c r="O275" s="86">
        <f t="shared" si="38"/>
        <v>0</v>
      </c>
      <c r="P275" s="122"/>
      <c r="Q275" s="84">
        <f>VLOOKUP(C275,'[13]AGGREGATO '!$C$5:$ES$287,143,0)</f>
        <v>0</v>
      </c>
      <c r="R275" s="122"/>
      <c r="S275" s="86">
        <f>VLOOKUP(C275,'[13]AGGREGATO '!$C$5:$EW$287,151,0)</f>
        <v>0</v>
      </c>
      <c r="T275" s="122"/>
      <c r="U275" s="86">
        <v>0</v>
      </c>
      <c r="V275" s="85"/>
      <c r="W275" s="198">
        <f t="shared" si="34"/>
        <v>0</v>
      </c>
      <c r="X275" s="122"/>
      <c r="Y275" s="86">
        <f t="shared" si="35"/>
        <v>0</v>
      </c>
      <c r="Z275" s="122"/>
      <c r="AA275" s="86">
        <f t="shared" si="36"/>
        <v>0</v>
      </c>
      <c r="AB275" s="122"/>
      <c r="AC275" s="86">
        <f t="shared" si="33"/>
        <v>0</v>
      </c>
      <c r="AD275" s="85"/>
      <c r="AE275" s="86">
        <f t="shared" si="37"/>
        <v>0</v>
      </c>
      <c r="AF275" s="120"/>
      <c r="AG275" s="90">
        <f t="shared" si="39"/>
        <v>0</v>
      </c>
      <c r="AH275" s="120"/>
      <c r="AI275" s="91"/>
      <c r="AJ275" s="120"/>
      <c r="AK275" s="91"/>
      <c r="AL275" s="83"/>
      <c r="AM275" s="90">
        <f t="shared" si="40"/>
        <v>0</v>
      </c>
    </row>
    <row r="276" spans="1:39" s="92" customFormat="1" ht="11.25" customHeight="1">
      <c r="A276" s="170"/>
      <c r="B276" s="80" t="s">
        <v>695</v>
      </c>
      <c r="C276" s="81" t="s">
        <v>696</v>
      </c>
      <c r="D276" s="171"/>
      <c r="E276" s="82" t="s">
        <v>697</v>
      </c>
      <c r="F276" s="45" t="s">
        <v>696</v>
      </c>
      <c r="G276" s="46" t="s">
        <v>695</v>
      </c>
      <c r="H276" s="158"/>
      <c r="I276" s="84">
        <f>VLOOKUP(C276,'[13]AGGREGATO '!$C$5:$ES$287,141,0)</f>
        <v>23153</v>
      </c>
      <c r="J276" s="122"/>
      <c r="K276" s="86">
        <f>VLOOKUP(C276,'[13]AGGREGATO '!$C$5:$FA$287,149,0)</f>
        <v>0</v>
      </c>
      <c r="L276" s="122"/>
      <c r="M276" s="86">
        <f>VLOOKUP(C276,'[13]AGGREGATO '!$C$5:$FI$287,157,0)</f>
        <v>0</v>
      </c>
      <c r="N276" s="85"/>
      <c r="O276" s="86">
        <f t="shared" si="38"/>
        <v>23153</v>
      </c>
      <c r="P276" s="122"/>
      <c r="Q276" s="84">
        <f>VLOOKUP(C276,'[13]AGGREGATO '!$C$5:$ES$287,143,0)</f>
        <v>18183</v>
      </c>
      <c r="R276" s="122"/>
      <c r="S276" s="86">
        <f>VLOOKUP(C276,'[13]AGGREGATO '!$C$5:$EW$287,151,0)</f>
        <v>0</v>
      </c>
      <c r="T276" s="122"/>
      <c r="U276" s="86">
        <v>0</v>
      </c>
      <c r="V276" s="85"/>
      <c r="W276" s="198">
        <f t="shared" si="34"/>
        <v>18183</v>
      </c>
      <c r="X276" s="122"/>
      <c r="Y276" s="86">
        <f t="shared" si="35"/>
        <v>4970</v>
      </c>
      <c r="Z276" s="122"/>
      <c r="AA276" s="86">
        <f t="shared" si="36"/>
        <v>0</v>
      </c>
      <c r="AB276" s="122"/>
      <c r="AC276" s="86">
        <f t="shared" si="33"/>
        <v>4970</v>
      </c>
      <c r="AD276" s="85"/>
      <c r="AE276" s="86">
        <f t="shared" si="37"/>
        <v>4970</v>
      </c>
      <c r="AF276" s="120"/>
      <c r="AG276" s="90">
        <f t="shared" si="39"/>
        <v>0.27333223340482871</v>
      </c>
      <c r="AH276" s="120"/>
      <c r="AI276" s="91"/>
      <c r="AJ276" s="120"/>
      <c r="AK276" s="91"/>
      <c r="AL276" s="83"/>
      <c r="AM276" s="90">
        <f t="shared" si="40"/>
        <v>0.27333223340482871</v>
      </c>
    </row>
    <row r="277" spans="1:39" s="92" customFormat="1" ht="11.25" customHeight="1">
      <c r="A277" s="170"/>
      <c r="B277" s="80" t="s">
        <v>698</v>
      </c>
      <c r="C277" s="81" t="s">
        <v>699</v>
      </c>
      <c r="D277" s="171"/>
      <c r="E277" s="82" t="s">
        <v>700</v>
      </c>
      <c r="F277" s="45" t="s">
        <v>699</v>
      </c>
      <c r="G277" s="46" t="s">
        <v>698</v>
      </c>
      <c r="H277" s="158"/>
      <c r="I277" s="84">
        <f>VLOOKUP(C277,'[13]AGGREGATO '!$C$5:$ES$287,141,0)</f>
        <v>0</v>
      </c>
      <c r="J277" s="122"/>
      <c r="K277" s="86">
        <f>VLOOKUP(C277,'[13]AGGREGATO '!$C$5:$FA$287,149,0)</f>
        <v>0</v>
      </c>
      <c r="L277" s="122"/>
      <c r="M277" s="86">
        <f>VLOOKUP(C277,'[13]AGGREGATO '!$C$5:$FI$287,157,0)</f>
        <v>0</v>
      </c>
      <c r="N277" s="85"/>
      <c r="O277" s="86">
        <f t="shared" si="38"/>
        <v>0</v>
      </c>
      <c r="P277" s="122"/>
      <c r="Q277" s="84">
        <f>VLOOKUP(C277,'[13]AGGREGATO '!$C$5:$ES$287,143,0)</f>
        <v>3995</v>
      </c>
      <c r="R277" s="122"/>
      <c r="S277" s="86">
        <f>VLOOKUP(C277,'[13]AGGREGATO '!$C$5:$EW$287,151,0)</f>
        <v>0</v>
      </c>
      <c r="T277" s="122"/>
      <c r="U277" s="86">
        <v>0</v>
      </c>
      <c r="V277" s="85"/>
      <c r="W277" s="198">
        <f t="shared" si="34"/>
        <v>3995</v>
      </c>
      <c r="X277" s="122"/>
      <c r="Y277" s="86">
        <f t="shared" si="35"/>
        <v>-3995</v>
      </c>
      <c r="Z277" s="122"/>
      <c r="AA277" s="86">
        <f t="shared" si="36"/>
        <v>0</v>
      </c>
      <c r="AB277" s="122"/>
      <c r="AC277" s="86">
        <f t="shared" si="33"/>
        <v>-3995</v>
      </c>
      <c r="AD277" s="85"/>
      <c r="AE277" s="86">
        <f t="shared" si="37"/>
        <v>-3995</v>
      </c>
      <c r="AF277" s="120"/>
      <c r="AG277" s="90">
        <f t="shared" si="39"/>
        <v>-1</v>
      </c>
      <c r="AH277" s="120"/>
      <c r="AI277" s="91"/>
      <c r="AJ277" s="120"/>
      <c r="AK277" s="91"/>
      <c r="AL277" s="83"/>
      <c r="AM277" s="90">
        <f t="shared" si="40"/>
        <v>-1</v>
      </c>
    </row>
    <row r="278" spans="1:39" s="92" customFormat="1" ht="11.25" customHeight="1">
      <c r="A278" s="170"/>
      <c r="B278" s="80" t="s">
        <v>701</v>
      </c>
      <c r="C278" s="95" t="s">
        <v>702</v>
      </c>
      <c r="D278" s="171"/>
      <c r="E278" s="103" t="s">
        <v>703</v>
      </c>
      <c r="F278" s="45" t="s">
        <v>702</v>
      </c>
      <c r="G278" s="46" t="s">
        <v>701</v>
      </c>
      <c r="H278" s="158"/>
      <c r="I278" s="97">
        <f>VLOOKUP(C278,'[13]AGGREGATO '!$C$5:$ES$287,141,0)</f>
        <v>11611</v>
      </c>
      <c r="J278" s="122"/>
      <c r="K278" s="97">
        <f>VLOOKUP(C278,'[13]AGGREGATO '!$C$5:$FA$287,149,0)</f>
        <v>0</v>
      </c>
      <c r="L278" s="122"/>
      <c r="M278" s="97">
        <f>VLOOKUP(C278,'[13]AGGREGATO '!$C$5:$FI$287,157,0)</f>
        <v>0</v>
      </c>
      <c r="N278" s="85"/>
      <c r="O278" s="97">
        <f t="shared" si="38"/>
        <v>11611</v>
      </c>
      <c r="P278" s="122"/>
      <c r="Q278" s="97">
        <f>VLOOKUP(C278,'[13]AGGREGATO '!$C$5:$ES$287,143,0)</f>
        <v>1365</v>
      </c>
      <c r="R278" s="122"/>
      <c r="S278" s="97">
        <f>VLOOKUP(C278,'[13]AGGREGATO '!$C$5:$EW$287,151,0)</f>
        <v>0</v>
      </c>
      <c r="T278" s="122"/>
      <c r="U278" s="97">
        <v>0</v>
      </c>
      <c r="V278" s="85"/>
      <c r="W278" s="199">
        <f t="shared" si="34"/>
        <v>1365</v>
      </c>
      <c r="X278" s="122"/>
      <c r="Y278" s="97">
        <f t="shared" si="35"/>
        <v>10246</v>
      </c>
      <c r="Z278" s="122"/>
      <c r="AA278" s="97">
        <f t="shared" si="36"/>
        <v>0</v>
      </c>
      <c r="AB278" s="122"/>
      <c r="AC278" s="86">
        <f t="shared" si="33"/>
        <v>10246</v>
      </c>
      <c r="AD278" s="85"/>
      <c r="AE278" s="97">
        <f t="shared" si="37"/>
        <v>10246</v>
      </c>
      <c r="AF278" s="120"/>
      <c r="AG278" s="99">
        <f t="shared" si="39"/>
        <v>7.5062271062271062</v>
      </c>
      <c r="AH278" s="120"/>
      <c r="AI278" s="91"/>
      <c r="AJ278" s="120"/>
      <c r="AK278" s="91"/>
      <c r="AL278" s="83"/>
      <c r="AM278" s="99">
        <f t="shared" si="40"/>
        <v>7.5062271062271062</v>
      </c>
    </row>
    <row r="279" spans="1:39" s="151" customFormat="1" ht="11.25" customHeight="1">
      <c r="A279" s="163"/>
      <c r="B279" s="43"/>
      <c r="C279" s="107" t="s">
        <v>704</v>
      </c>
      <c r="D279" s="164"/>
      <c r="E279" s="44" t="s">
        <v>705</v>
      </c>
      <c r="F279" s="45" t="s">
        <v>704</v>
      </c>
      <c r="G279" s="46">
        <v>0</v>
      </c>
      <c r="H279" s="162"/>
      <c r="I279" s="108">
        <f>VLOOKUP(C279,'[13]AGGREGATO '!$C$5:$ES$287,141,0)</f>
        <v>2608</v>
      </c>
      <c r="J279" s="131"/>
      <c r="K279" s="61">
        <f>VLOOKUP(C279,'[13]AGGREGATO '!$C$5:$FA$287,149,0)</f>
        <v>0</v>
      </c>
      <c r="L279" s="131"/>
      <c r="M279" s="61">
        <f>VLOOKUP(C279,'[13]AGGREGATO '!$C$5:$FI$287,157,0)</f>
        <v>0</v>
      </c>
      <c r="N279" s="49"/>
      <c r="O279" s="61">
        <f t="shared" si="38"/>
        <v>2608</v>
      </c>
      <c r="P279" s="131"/>
      <c r="Q279" s="108">
        <f>VLOOKUP(C279,'[13]AGGREGATO '!$C$5:$ES$287,143,0)</f>
        <v>1856</v>
      </c>
      <c r="R279" s="131"/>
      <c r="S279" s="61">
        <f>VLOOKUP(C279,'[13]AGGREGATO '!$C$5:$EW$287,151,0)</f>
        <v>0</v>
      </c>
      <c r="T279" s="131"/>
      <c r="U279" s="61">
        <v>0</v>
      </c>
      <c r="V279" s="49"/>
      <c r="W279" s="196">
        <f t="shared" si="34"/>
        <v>1856</v>
      </c>
      <c r="X279" s="131"/>
      <c r="Y279" s="61">
        <f t="shared" si="35"/>
        <v>752</v>
      </c>
      <c r="Z279" s="131"/>
      <c r="AA279" s="61">
        <f t="shared" si="36"/>
        <v>0</v>
      </c>
      <c r="AB279" s="131"/>
      <c r="AC279" s="61">
        <f t="shared" si="33"/>
        <v>752</v>
      </c>
      <c r="AD279" s="49"/>
      <c r="AE279" s="61">
        <f t="shared" si="37"/>
        <v>752</v>
      </c>
      <c r="AF279" s="130"/>
      <c r="AG279" s="109">
        <f t="shared" si="39"/>
        <v>0.40517241379310343</v>
      </c>
      <c r="AH279" s="130"/>
      <c r="AI279" s="64"/>
      <c r="AJ279" s="130"/>
      <c r="AK279" s="64"/>
      <c r="AL279" s="47"/>
      <c r="AM279" s="109">
        <f t="shared" si="40"/>
        <v>0.40517241379310343</v>
      </c>
    </row>
    <row r="280" spans="1:39" s="78" customFormat="1" ht="11.25" customHeight="1">
      <c r="A280" s="165"/>
      <c r="B280" s="66" t="s">
        <v>706</v>
      </c>
      <c r="C280" s="67" t="s">
        <v>707</v>
      </c>
      <c r="D280" s="166"/>
      <c r="E280" s="68" t="s">
        <v>708</v>
      </c>
      <c r="F280" s="45" t="s">
        <v>707</v>
      </c>
      <c r="G280" s="46" t="s">
        <v>706</v>
      </c>
      <c r="H280" s="154"/>
      <c r="I280" s="70">
        <f>VLOOKUP(C280,'[13]AGGREGATO '!$C$5:$ES$287,141,0)</f>
        <v>0</v>
      </c>
      <c r="J280" s="128"/>
      <c r="K280" s="72">
        <f>VLOOKUP(C280,'[13]AGGREGATO '!$C$5:$FA$287,149,0)</f>
        <v>0</v>
      </c>
      <c r="L280" s="128"/>
      <c r="M280" s="72">
        <f>VLOOKUP(C280,'[13]AGGREGATO '!$C$5:$FI$287,157,0)</f>
        <v>0</v>
      </c>
      <c r="N280" s="71"/>
      <c r="O280" s="72">
        <f t="shared" si="38"/>
        <v>0</v>
      </c>
      <c r="P280" s="128"/>
      <c r="Q280" s="70">
        <f>VLOOKUP(C280,'[13]AGGREGATO '!$C$5:$ES$287,143,0)</f>
        <v>0</v>
      </c>
      <c r="R280" s="128"/>
      <c r="S280" s="72">
        <f>VLOOKUP(C280,'[13]AGGREGATO '!$C$5:$EW$287,151,0)</f>
        <v>0</v>
      </c>
      <c r="T280" s="128"/>
      <c r="U280" s="72">
        <v>0</v>
      </c>
      <c r="V280" s="71"/>
      <c r="W280" s="197">
        <f t="shared" si="34"/>
        <v>0</v>
      </c>
      <c r="X280" s="128"/>
      <c r="Y280" s="72">
        <f t="shared" si="35"/>
        <v>0</v>
      </c>
      <c r="Z280" s="128"/>
      <c r="AA280" s="72">
        <f t="shared" si="36"/>
        <v>0</v>
      </c>
      <c r="AB280" s="128"/>
      <c r="AC280" s="72">
        <f t="shared" si="33"/>
        <v>0</v>
      </c>
      <c r="AD280" s="71"/>
      <c r="AE280" s="72">
        <f t="shared" si="37"/>
        <v>0</v>
      </c>
      <c r="AF280" s="127"/>
      <c r="AG280" s="76">
        <f t="shared" si="39"/>
        <v>0</v>
      </c>
      <c r="AH280" s="127"/>
      <c r="AI280" s="77"/>
      <c r="AJ280" s="127"/>
      <c r="AK280" s="77"/>
      <c r="AL280" s="69"/>
      <c r="AM280" s="76">
        <f t="shared" si="40"/>
        <v>0</v>
      </c>
    </row>
    <row r="281" spans="1:39" s="92" customFormat="1" ht="11.25" customHeight="1">
      <c r="A281" s="170"/>
      <c r="B281" s="80" t="s">
        <v>709</v>
      </c>
      <c r="C281" s="81" t="s">
        <v>710</v>
      </c>
      <c r="D281" s="171"/>
      <c r="E281" s="82" t="s">
        <v>711</v>
      </c>
      <c r="F281" s="45" t="s">
        <v>710</v>
      </c>
      <c r="G281" s="46" t="s">
        <v>709</v>
      </c>
      <c r="H281" s="158"/>
      <c r="I281" s="84">
        <f>VLOOKUP(C281,'[13]AGGREGATO '!$C$5:$ES$287,141,0)</f>
        <v>0</v>
      </c>
      <c r="J281" s="122"/>
      <c r="K281" s="86">
        <f>VLOOKUP(C281,'[13]AGGREGATO '!$C$5:$FA$287,149,0)</f>
        <v>0</v>
      </c>
      <c r="L281" s="122"/>
      <c r="M281" s="86">
        <f>VLOOKUP(C281,'[13]AGGREGATO '!$C$5:$FI$287,157,0)</f>
        <v>0</v>
      </c>
      <c r="N281" s="85"/>
      <c r="O281" s="86">
        <f t="shared" si="38"/>
        <v>0</v>
      </c>
      <c r="P281" s="122"/>
      <c r="Q281" s="84">
        <f>VLOOKUP(C281,'[13]AGGREGATO '!$C$5:$ES$287,143,0)</f>
        <v>0</v>
      </c>
      <c r="R281" s="122"/>
      <c r="S281" s="86">
        <f>VLOOKUP(C281,'[13]AGGREGATO '!$C$5:$EW$287,151,0)</f>
        <v>0</v>
      </c>
      <c r="T281" s="122"/>
      <c r="U281" s="86">
        <v>0</v>
      </c>
      <c r="V281" s="85"/>
      <c r="W281" s="198">
        <f t="shared" si="34"/>
        <v>0</v>
      </c>
      <c r="X281" s="122"/>
      <c r="Y281" s="86">
        <f t="shared" si="35"/>
        <v>0</v>
      </c>
      <c r="Z281" s="122"/>
      <c r="AA281" s="86">
        <f t="shared" si="36"/>
        <v>0</v>
      </c>
      <c r="AB281" s="122"/>
      <c r="AC281" s="86">
        <f t="shared" si="33"/>
        <v>0</v>
      </c>
      <c r="AD281" s="85"/>
      <c r="AE281" s="86">
        <f t="shared" si="37"/>
        <v>0</v>
      </c>
      <c r="AF281" s="120"/>
      <c r="AG281" s="90">
        <f t="shared" si="39"/>
        <v>0</v>
      </c>
      <c r="AH281" s="120"/>
      <c r="AI281" s="91"/>
      <c r="AJ281" s="120"/>
      <c r="AK281" s="91"/>
      <c r="AL281" s="83"/>
      <c r="AM281" s="90">
        <f t="shared" si="40"/>
        <v>0</v>
      </c>
    </row>
    <row r="282" spans="1:39" s="92" customFormat="1" ht="11.25" customHeight="1">
      <c r="A282" s="170" t="s">
        <v>322</v>
      </c>
      <c r="B282" s="80" t="s">
        <v>712</v>
      </c>
      <c r="C282" s="81" t="s">
        <v>713</v>
      </c>
      <c r="D282" s="171"/>
      <c r="E282" s="82" t="s">
        <v>714</v>
      </c>
      <c r="F282" s="45" t="s">
        <v>713</v>
      </c>
      <c r="G282" s="46" t="s">
        <v>712</v>
      </c>
      <c r="H282" s="158"/>
      <c r="I282" s="84">
        <f>VLOOKUP(C282,'[13]AGGREGATO '!$C$5:$ES$287,141,0)</f>
        <v>0</v>
      </c>
      <c r="J282" s="122"/>
      <c r="K282" s="86">
        <f>VLOOKUP(C282,'[13]AGGREGATO '!$C$5:$FA$287,149,0)</f>
        <v>0</v>
      </c>
      <c r="L282" s="122"/>
      <c r="M282" s="86">
        <f>VLOOKUP(C282,'[13]AGGREGATO '!$C$5:$FI$287,157,0)</f>
        <v>0</v>
      </c>
      <c r="N282" s="85"/>
      <c r="O282" s="86">
        <f t="shared" si="38"/>
        <v>0</v>
      </c>
      <c r="P282" s="122"/>
      <c r="Q282" s="84">
        <f>VLOOKUP(C282,'[13]AGGREGATO '!$C$5:$ES$287,143,0)</f>
        <v>0</v>
      </c>
      <c r="R282" s="122"/>
      <c r="S282" s="86">
        <f>VLOOKUP(C282,'[13]AGGREGATO '!$C$5:$EW$287,151,0)</f>
        <v>0</v>
      </c>
      <c r="T282" s="122"/>
      <c r="U282" s="86">
        <v>0</v>
      </c>
      <c r="V282" s="85"/>
      <c r="W282" s="198">
        <f t="shared" si="34"/>
        <v>0</v>
      </c>
      <c r="X282" s="122"/>
      <c r="Y282" s="86">
        <f t="shared" si="35"/>
        <v>0</v>
      </c>
      <c r="Z282" s="122"/>
      <c r="AA282" s="86">
        <f t="shared" si="36"/>
        <v>0</v>
      </c>
      <c r="AB282" s="122"/>
      <c r="AC282" s="86">
        <f t="shared" si="33"/>
        <v>0</v>
      </c>
      <c r="AD282" s="85"/>
      <c r="AE282" s="86">
        <f t="shared" si="37"/>
        <v>0</v>
      </c>
      <c r="AF282" s="120"/>
      <c r="AG282" s="90">
        <f t="shared" si="39"/>
        <v>0</v>
      </c>
      <c r="AH282" s="120"/>
      <c r="AI282" s="91"/>
      <c r="AJ282" s="120"/>
      <c r="AK282" s="91"/>
      <c r="AL282" s="83"/>
      <c r="AM282" s="90">
        <f t="shared" si="40"/>
        <v>0</v>
      </c>
    </row>
    <row r="283" spans="1:39" s="78" customFormat="1" ht="11.25" customHeight="1">
      <c r="A283" s="165"/>
      <c r="B283" s="66"/>
      <c r="C283" s="67" t="s">
        <v>715</v>
      </c>
      <c r="D283" s="166"/>
      <c r="E283" s="68" t="s">
        <v>716</v>
      </c>
      <c r="F283" s="45" t="s">
        <v>715</v>
      </c>
      <c r="G283" s="46">
        <v>0</v>
      </c>
      <c r="H283" s="154"/>
      <c r="I283" s="70">
        <f>VLOOKUP(C283,'[13]AGGREGATO '!$C$5:$ES$287,141,0)</f>
        <v>2608</v>
      </c>
      <c r="J283" s="128"/>
      <c r="K283" s="72">
        <f>VLOOKUP(C283,'[13]AGGREGATO '!$C$5:$FA$287,149,0)</f>
        <v>0</v>
      </c>
      <c r="L283" s="128"/>
      <c r="M283" s="72">
        <f>VLOOKUP(C283,'[13]AGGREGATO '!$C$5:$FI$287,157,0)</f>
        <v>0</v>
      </c>
      <c r="N283" s="71"/>
      <c r="O283" s="72">
        <f t="shared" si="38"/>
        <v>2608</v>
      </c>
      <c r="P283" s="128"/>
      <c r="Q283" s="70">
        <f>VLOOKUP(C283,'[13]AGGREGATO '!$C$5:$ES$287,143,0)</f>
        <v>1856</v>
      </c>
      <c r="R283" s="128"/>
      <c r="S283" s="72">
        <f>VLOOKUP(C283,'[13]AGGREGATO '!$C$5:$EW$287,151,0)</f>
        <v>0</v>
      </c>
      <c r="T283" s="128"/>
      <c r="U283" s="72">
        <v>0</v>
      </c>
      <c r="V283" s="71"/>
      <c r="W283" s="197">
        <f t="shared" si="34"/>
        <v>1856</v>
      </c>
      <c r="X283" s="128"/>
      <c r="Y283" s="72">
        <f t="shared" si="35"/>
        <v>752</v>
      </c>
      <c r="Z283" s="128"/>
      <c r="AA283" s="72">
        <f t="shared" si="36"/>
        <v>0</v>
      </c>
      <c r="AB283" s="128"/>
      <c r="AC283" s="72">
        <f t="shared" si="33"/>
        <v>752</v>
      </c>
      <c r="AD283" s="71"/>
      <c r="AE283" s="72">
        <f t="shared" si="37"/>
        <v>752</v>
      </c>
      <c r="AF283" s="127"/>
      <c r="AG283" s="76">
        <f t="shared" si="39"/>
        <v>0.40517241379310343</v>
      </c>
      <c r="AH283" s="127"/>
      <c r="AI283" s="77"/>
      <c r="AJ283" s="127"/>
      <c r="AK283" s="77"/>
      <c r="AL283" s="69"/>
      <c r="AM283" s="76">
        <f t="shared" si="40"/>
        <v>0.40517241379310343</v>
      </c>
    </row>
    <row r="284" spans="1:39" s="92" customFormat="1" ht="11.25" customHeight="1">
      <c r="A284" s="170"/>
      <c r="B284" s="80" t="s">
        <v>717</v>
      </c>
      <c r="C284" s="81" t="s">
        <v>718</v>
      </c>
      <c r="D284" s="171"/>
      <c r="E284" s="82" t="s">
        <v>719</v>
      </c>
      <c r="F284" s="45" t="s">
        <v>718</v>
      </c>
      <c r="G284" s="46" t="s">
        <v>717</v>
      </c>
      <c r="H284" s="158"/>
      <c r="I284" s="84">
        <f>VLOOKUP(C284,'[13]AGGREGATO '!$C$5:$ES$287,141,0)</f>
        <v>2608</v>
      </c>
      <c r="J284" s="122"/>
      <c r="K284" s="86">
        <f>VLOOKUP(C284,'[13]AGGREGATO '!$C$5:$FA$287,149,0)</f>
        <v>0</v>
      </c>
      <c r="L284" s="122"/>
      <c r="M284" s="86">
        <f>VLOOKUP(C284,'[13]AGGREGATO '!$C$5:$FI$287,157,0)</f>
        <v>0</v>
      </c>
      <c r="N284" s="85"/>
      <c r="O284" s="86">
        <f t="shared" si="38"/>
        <v>2608</v>
      </c>
      <c r="P284" s="122"/>
      <c r="Q284" s="84">
        <f>VLOOKUP(C284,'[13]AGGREGATO '!$C$5:$ES$287,143,0)</f>
        <v>1856</v>
      </c>
      <c r="R284" s="122"/>
      <c r="S284" s="86">
        <f>VLOOKUP(C284,'[13]AGGREGATO '!$C$5:$EW$287,151,0)</f>
        <v>0</v>
      </c>
      <c r="T284" s="122"/>
      <c r="U284" s="86">
        <v>0</v>
      </c>
      <c r="V284" s="85"/>
      <c r="W284" s="198">
        <f t="shared" si="34"/>
        <v>1856</v>
      </c>
      <c r="X284" s="122"/>
      <c r="Y284" s="86">
        <f t="shared" si="35"/>
        <v>752</v>
      </c>
      <c r="Z284" s="122"/>
      <c r="AA284" s="86">
        <f t="shared" si="36"/>
        <v>0</v>
      </c>
      <c r="AB284" s="122"/>
      <c r="AC284" s="86">
        <f t="shared" si="33"/>
        <v>752</v>
      </c>
      <c r="AD284" s="85"/>
      <c r="AE284" s="86">
        <f t="shared" si="37"/>
        <v>752</v>
      </c>
      <c r="AF284" s="120"/>
      <c r="AG284" s="90">
        <f t="shared" si="39"/>
        <v>0.40517241379310343</v>
      </c>
      <c r="AH284" s="120"/>
      <c r="AI284" s="91"/>
      <c r="AJ284" s="120"/>
      <c r="AK284" s="91"/>
      <c r="AL284" s="83"/>
      <c r="AM284" s="90">
        <f t="shared" si="40"/>
        <v>0.40517241379310343</v>
      </c>
    </row>
    <row r="285" spans="1:39" s="92" customFormat="1" ht="11.25" customHeight="1">
      <c r="A285" s="170" t="s">
        <v>322</v>
      </c>
      <c r="B285" s="80" t="s">
        <v>720</v>
      </c>
      <c r="C285" s="95" t="s">
        <v>721</v>
      </c>
      <c r="D285" s="171"/>
      <c r="E285" s="103" t="s">
        <v>722</v>
      </c>
      <c r="F285" s="45" t="s">
        <v>721</v>
      </c>
      <c r="G285" s="46" t="s">
        <v>720</v>
      </c>
      <c r="H285" s="158"/>
      <c r="I285" s="97">
        <f>VLOOKUP(C285,'[13]AGGREGATO '!$C$5:$ES$287,141,0)</f>
        <v>0</v>
      </c>
      <c r="J285" s="122"/>
      <c r="K285" s="97">
        <f>VLOOKUP(C285,'[13]AGGREGATO '!$C$5:$FA$287,149,0)</f>
        <v>0</v>
      </c>
      <c r="L285" s="122"/>
      <c r="M285" s="97">
        <f>VLOOKUP(C285,'[13]AGGREGATO '!$C$5:$FI$287,157,0)</f>
        <v>0</v>
      </c>
      <c r="N285" s="85"/>
      <c r="O285" s="97">
        <f t="shared" si="38"/>
        <v>0</v>
      </c>
      <c r="P285" s="122"/>
      <c r="Q285" s="97">
        <f>VLOOKUP(C285,'[13]AGGREGATO '!$C$5:$ES$287,143,0)</f>
        <v>0</v>
      </c>
      <c r="R285" s="122"/>
      <c r="S285" s="97">
        <f>VLOOKUP(C285,'[13]AGGREGATO '!$C$5:$EW$287,151,0)</f>
        <v>0</v>
      </c>
      <c r="T285" s="122"/>
      <c r="U285" s="97">
        <v>0</v>
      </c>
      <c r="V285" s="85"/>
      <c r="W285" s="199">
        <f t="shared" si="34"/>
        <v>0</v>
      </c>
      <c r="X285" s="122"/>
      <c r="Y285" s="97">
        <f t="shared" si="35"/>
        <v>0</v>
      </c>
      <c r="Z285" s="122"/>
      <c r="AA285" s="97">
        <f t="shared" si="36"/>
        <v>0</v>
      </c>
      <c r="AB285" s="122"/>
      <c r="AC285" s="86">
        <f t="shared" si="33"/>
        <v>0</v>
      </c>
      <c r="AD285" s="85"/>
      <c r="AE285" s="97">
        <f t="shared" si="37"/>
        <v>0</v>
      </c>
      <c r="AF285" s="120"/>
      <c r="AG285" s="99">
        <v>0</v>
      </c>
      <c r="AH285" s="120"/>
      <c r="AI285" s="91"/>
      <c r="AJ285" s="120"/>
      <c r="AK285" s="91"/>
      <c r="AL285" s="83"/>
      <c r="AM285" s="99">
        <f t="shared" si="40"/>
        <v>0</v>
      </c>
    </row>
    <row r="286" spans="1:39" s="56" customFormat="1" ht="11.25" customHeight="1" outlineLevel="1">
      <c r="A286" s="132"/>
      <c r="B286" s="172">
        <v>0</v>
      </c>
      <c r="C286" s="173"/>
      <c r="D286" s="43"/>
      <c r="E286" s="135" t="s">
        <v>723</v>
      </c>
      <c r="F286" s="45">
        <v>0</v>
      </c>
      <c r="G286" s="46">
        <v>0</v>
      </c>
      <c r="H286" s="162"/>
      <c r="I286" s="136">
        <f>+I181+I206+I235+I238+I279</f>
        <v>349322</v>
      </c>
      <c r="J286" s="174"/>
      <c r="K286" s="136">
        <f>+K181+K206+K235+K238+K279</f>
        <v>528897.92078999965</v>
      </c>
      <c r="L286" s="175"/>
      <c r="M286" s="136">
        <f>+M181+M206+M235+M238+M279</f>
        <v>-189639</v>
      </c>
      <c r="N286" s="175"/>
      <c r="O286" s="136">
        <f>+I286+K286+M286</f>
        <v>688580.92078999965</v>
      </c>
      <c r="P286" s="175"/>
      <c r="Q286" s="136">
        <f>+Q181+Q206+Q235+Q238+Q279</f>
        <v>264142</v>
      </c>
      <c r="R286" s="174"/>
      <c r="S286" s="136">
        <f>+S181+S206+S235+S238+S279</f>
        <v>370780</v>
      </c>
      <c r="T286" s="175"/>
      <c r="U286" s="136">
        <v>-82231</v>
      </c>
      <c r="V286" s="175"/>
      <c r="W286" s="202">
        <f>+W181+W206+W235+W238+W279</f>
        <v>552691</v>
      </c>
      <c r="X286" s="175"/>
      <c r="Y286" s="136">
        <f>+Y181+Y206+Y235+Y238+Y279</f>
        <v>85180</v>
      </c>
      <c r="Z286" s="175"/>
      <c r="AA286" s="136">
        <f>+AA181+AA206+AA235+AA238+AA279</f>
        <v>158117.92078999971</v>
      </c>
      <c r="AB286" s="175"/>
      <c r="AC286" s="176"/>
      <c r="AD286" s="175"/>
      <c r="AE286" s="136">
        <f t="shared" si="37"/>
        <v>135889.92078999965</v>
      </c>
      <c r="AF286" s="164"/>
      <c r="AG286" s="177">
        <f t="shared" si="39"/>
        <v>0.32247806104292387</v>
      </c>
      <c r="AH286" s="164"/>
      <c r="AI286" s="135"/>
      <c r="AJ286" s="164"/>
      <c r="AK286" s="135"/>
      <c r="AL286" s="64"/>
      <c r="AM286" s="177">
        <f t="shared" si="40"/>
        <v>0.2458696103066626</v>
      </c>
    </row>
    <row r="287" spans="1:39" s="151" customFormat="1" ht="14.25" customHeight="1">
      <c r="A287" s="163"/>
      <c r="B287" s="43" t="s">
        <v>724</v>
      </c>
      <c r="C287" s="107" t="s">
        <v>725</v>
      </c>
      <c r="D287" s="164"/>
      <c r="E287" s="44" t="s">
        <v>726</v>
      </c>
      <c r="F287" s="45" t="s">
        <v>725</v>
      </c>
      <c r="G287" s="46" t="s">
        <v>724</v>
      </c>
      <c r="H287" s="162"/>
      <c r="I287" s="108">
        <f>VLOOKUP(C287,'[13]AGGREGATO '!$C$5:$ES$287,141,0)</f>
        <v>495</v>
      </c>
      <c r="J287" s="131"/>
      <c r="K287" s="61">
        <f>VLOOKUP(C287,'[13]AGGREGATO '!$C$5:$FA$287,149,0)</f>
        <v>0</v>
      </c>
      <c r="L287" s="131"/>
      <c r="M287" s="61">
        <f>VLOOKUP(C287,'[13]AGGREGATO '!$C$5:$FI$287,157,0)</f>
        <v>0</v>
      </c>
      <c r="N287" s="49"/>
      <c r="O287" s="61">
        <f t="shared" si="38"/>
        <v>495</v>
      </c>
      <c r="P287" s="131"/>
      <c r="Q287" s="108">
        <f>VLOOKUP(C287,'[13]AGGREGATO '!$C$5:$ES$287,143,0)</f>
        <v>495</v>
      </c>
      <c r="R287" s="131"/>
      <c r="S287" s="61">
        <f>VLOOKUP(C287,'[13]AGGREGATO '!$C$5:$EW$287,151,0)</f>
        <v>0</v>
      </c>
      <c r="T287" s="131"/>
      <c r="U287" s="61">
        <v>0</v>
      </c>
      <c r="V287" s="49"/>
      <c r="W287" s="196">
        <f t="shared" ref="W287:W291" si="41">+Q287+S287+U287</f>
        <v>495</v>
      </c>
      <c r="X287" s="131"/>
      <c r="Y287" s="61">
        <f>+I287-Q287</f>
        <v>0</v>
      </c>
      <c r="Z287" s="131"/>
      <c r="AA287" s="61">
        <f>+K287-S287</f>
        <v>0</v>
      </c>
      <c r="AB287" s="131"/>
      <c r="AC287" s="61">
        <f>Y287-AA287</f>
        <v>0</v>
      </c>
      <c r="AD287" s="49"/>
      <c r="AE287" s="61">
        <f t="shared" si="37"/>
        <v>0</v>
      </c>
      <c r="AF287" s="130"/>
      <c r="AG287" s="109">
        <f t="shared" si="39"/>
        <v>0</v>
      </c>
      <c r="AH287" s="130"/>
      <c r="AI287" s="64"/>
      <c r="AJ287" s="130"/>
      <c r="AK287" s="64"/>
      <c r="AL287" s="47"/>
      <c r="AM287" s="109">
        <f t="shared" si="40"/>
        <v>0</v>
      </c>
    </row>
    <row r="288" spans="1:39" s="78" customFormat="1" ht="14.25" customHeight="1">
      <c r="A288" s="165"/>
      <c r="B288" s="66" t="s">
        <v>727</v>
      </c>
      <c r="C288" s="67" t="s">
        <v>728</v>
      </c>
      <c r="D288" s="166"/>
      <c r="E288" s="68" t="s">
        <v>729</v>
      </c>
      <c r="F288" s="45" t="s">
        <v>728</v>
      </c>
      <c r="G288" s="46" t="s">
        <v>727</v>
      </c>
      <c r="H288" s="154"/>
      <c r="I288" s="70">
        <f>VLOOKUP(C288,'[13]AGGREGATO '!$C$5:$ES$287,141,0)</f>
        <v>350</v>
      </c>
      <c r="J288" s="128"/>
      <c r="K288" s="72">
        <f>VLOOKUP(C288,'[13]AGGREGATO '!$C$5:$FA$287,149,0)</f>
        <v>0</v>
      </c>
      <c r="L288" s="128"/>
      <c r="M288" s="72">
        <f>VLOOKUP(C288,'[13]AGGREGATO '!$C$5:$FI$287,157,0)</f>
        <v>0</v>
      </c>
      <c r="N288" s="71"/>
      <c r="O288" s="72">
        <f t="shared" si="38"/>
        <v>350</v>
      </c>
      <c r="P288" s="128"/>
      <c r="Q288" s="70">
        <f>VLOOKUP(C288,'[13]AGGREGATO '!$C$5:$ES$287,143,0)</f>
        <v>350</v>
      </c>
      <c r="R288" s="128"/>
      <c r="S288" s="72">
        <f>VLOOKUP(C288,'[13]AGGREGATO '!$C$5:$EW$287,151,0)</f>
        <v>0</v>
      </c>
      <c r="T288" s="128"/>
      <c r="U288" s="72">
        <v>0</v>
      </c>
      <c r="V288" s="71"/>
      <c r="W288" s="197">
        <f t="shared" si="41"/>
        <v>350</v>
      </c>
      <c r="X288" s="128"/>
      <c r="Y288" s="72">
        <f>+I288-Q288</f>
        <v>0</v>
      </c>
      <c r="Z288" s="128"/>
      <c r="AA288" s="72">
        <f>+K288-S288</f>
        <v>0</v>
      </c>
      <c r="AB288" s="128"/>
      <c r="AC288" s="72">
        <f>Y288-AA288</f>
        <v>0</v>
      </c>
      <c r="AD288" s="71"/>
      <c r="AE288" s="72">
        <f t="shared" si="37"/>
        <v>0</v>
      </c>
      <c r="AF288" s="127"/>
      <c r="AG288" s="76">
        <f t="shared" si="39"/>
        <v>0</v>
      </c>
      <c r="AH288" s="127"/>
      <c r="AI288" s="77"/>
      <c r="AJ288" s="127"/>
      <c r="AK288" s="77"/>
      <c r="AL288" s="69"/>
      <c r="AM288" s="76">
        <f t="shared" si="40"/>
        <v>0</v>
      </c>
    </row>
    <row r="289" spans="1:39" s="78" customFormat="1" ht="14.25" customHeight="1">
      <c r="A289" s="165"/>
      <c r="B289" s="66" t="s">
        <v>730</v>
      </c>
      <c r="C289" s="67" t="s">
        <v>731</v>
      </c>
      <c r="D289" s="166"/>
      <c r="E289" s="68" t="s">
        <v>732</v>
      </c>
      <c r="F289" s="45" t="s">
        <v>731</v>
      </c>
      <c r="G289" s="46" t="s">
        <v>730</v>
      </c>
      <c r="H289" s="154"/>
      <c r="I289" s="70">
        <f>VLOOKUP(C289,'[13]AGGREGATO '!$C$5:$ES$287,141,0)</f>
        <v>73</v>
      </c>
      <c r="J289" s="128"/>
      <c r="K289" s="72">
        <f>VLOOKUP(C289,'[13]AGGREGATO '!$C$5:$FA$287,149,0)</f>
        <v>0</v>
      </c>
      <c r="L289" s="128"/>
      <c r="M289" s="72">
        <f>VLOOKUP(C289,'[13]AGGREGATO '!$C$5:$FI$287,157,0)</f>
        <v>0</v>
      </c>
      <c r="N289" s="71"/>
      <c r="O289" s="72">
        <f t="shared" si="38"/>
        <v>73</v>
      </c>
      <c r="P289" s="128"/>
      <c r="Q289" s="70">
        <f>VLOOKUP(C289,'[13]AGGREGATO '!$C$5:$ES$287,143,0)</f>
        <v>72</v>
      </c>
      <c r="R289" s="128"/>
      <c r="S289" s="72">
        <f>VLOOKUP(C289,'[13]AGGREGATO '!$C$5:$EW$287,151,0)</f>
        <v>0</v>
      </c>
      <c r="T289" s="128"/>
      <c r="U289" s="72">
        <v>0</v>
      </c>
      <c r="V289" s="71"/>
      <c r="W289" s="197">
        <f t="shared" si="41"/>
        <v>72</v>
      </c>
      <c r="X289" s="128"/>
      <c r="Y289" s="72">
        <f>+I289-Q289</f>
        <v>1</v>
      </c>
      <c r="Z289" s="128"/>
      <c r="AA289" s="72">
        <f>+K289-S289</f>
        <v>0</v>
      </c>
      <c r="AB289" s="128"/>
      <c r="AC289" s="72">
        <f>Y289-AA289</f>
        <v>1</v>
      </c>
      <c r="AD289" s="71"/>
      <c r="AE289" s="72">
        <f t="shared" si="37"/>
        <v>1</v>
      </c>
      <c r="AF289" s="127"/>
      <c r="AG289" s="76">
        <f t="shared" si="39"/>
        <v>1.3888888888888888E-2</v>
      </c>
      <c r="AH289" s="127"/>
      <c r="AI289" s="77"/>
      <c r="AJ289" s="127"/>
      <c r="AK289" s="77"/>
      <c r="AL289" s="69"/>
      <c r="AM289" s="76">
        <f t="shared" si="40"/>
        <v>1.3888888888888888E-2</v>
      </c>
    </row>
    <row r="290" spans="1:39" s="78" customFormat="1" ht="14.25" customHeight="1">
      <c r="A290" s="165"/>
      <c r="B290" s="66" t="s">
        <v>733</v>
      </c>
      <c r="C290" s="67" t="s">
        <v>734</v>
      </c>
      <c r="D290" s="166"/>
      <c r="E290" s="68" t="s">
        <v>735</v>
      </c>
      <c r="F290" s="45" t="s">
        <v>734</v>
      </c>
      <c r="G290" s="46" t="s">
        <v>733</v>
      </c>
      <c r="H290" s="154"/>
      <c r="I290" s="70">
        <f>VLOOKUP(C290,'[13]AGGREGATO '!$C$5:$ES$287,141,0)</f>
        <v>72</v>
      </c>
      <c r="J290" s="128"/>
      <c r="K290" s="72">
        <f>VLOOKUP(C290,'[13]AGGREGATO '!$C$5:$FA$287,149,0)</f>
        <v>0</v>
      </c>
      <c r="L290" s="128"/>
      <c r="M290" s="72">
        <f>VLOOKUP(C290,'[13]AGGREGATO '!$C$5:$FI$287,157,0)</f>
        <v>0</v>
      </c>
      <c r="N290" s="71"/>
      <c r="O290" s="72">
        <f t="shared" si="38"/>
        <v>72</v>
      </c>
      <c r="P290" s="128"/>
      <c r="Q290" s="70">
        <f>VLOOKUP(C290,'[13]AGGREGATO '!$C$5:$ES$287,143,0)</f>
        <v>0</v>
      </c>
      <c r="R290" s="128"/>
      <c r="S290" s="72">
        <f>VLOOKUP(C290,'[13]AGGREGATO '!$C$5:$EW$287,151,0)</f>
        <v>0</v>
      </c>
      <c r="T290" s="128"/>
      <c r="U290" s="72">
        <v>0</v>
      </c>
      <c r="V290" s="71"/>
      <c r="W290" s="197">
        <f t="shared" si="41"/>
        <v>0</v>
      </c>
      <c r="X290" s="128"/>
      <c r="Y290" s="72">
        <f>+I290-Q290</f>
        <v>72</v>
      </c>
      <c r="Z290" s="128"/>
      <c r="AA290" s="72">
        <f>+K290-S290</f>
        <v>0</v>
      </c>
      <c r="AB290" s="128"/>
      <c r="AC290" s="72">
        <f>Y290-AA290</f>
        <v>72</v>
      </c>
      <c r="AD290" s="71"/>
      <c r="AE290" s="72">
        <f t="shared" si="37"/>
        <v>72</v>
      </c>
      <c r="AF290" s="127"/>
      <c r="AG290" s="76">
        <v>0</v>
      </c>
      <c r="AH290" s="127"/>
      <c r="AI290" s="77"/>
      <c r="AJ290" s="127"/>
      <c r="AK290" s="77"/>
      <c r="AL290" s="69"/>
      <c r="AM290" s="76">
        <v>0</v>
      </c>
    </row>
    <row r="291" spans="1:39" s="78" customFormat="1" ht="14.25" customHeight="1">
      <c r="A291" s="165"/>
      <c r="B291" s="66" t="s">
        <v>736</v>
      </c>
      <c r="C291" s="67" t="s">
        <v>737</v>
      </c>
      <c r="D291" s="166"/>
      <c r="E291" s="68" t="s">
        <v>738</v>
      </c>
      <c r="F291" s="45" t="s">
        <v>737</v>
      </c>
      <c r="G291" s="46" t="s">
        <v>736</v>
      </c>
      <c r="H291" s="154"/>
      <c r="I291" s="70">
        <f>VLOOKUP(C291,'[13]AGGREGATO '!$C$5:$ES$287,141,0)</f>
        <v>0</v>
      </c>
      <c r="J291" s="128"/>
      <c r="K291" s="72">
        <f>VLOOKUP(C291,'[13]AGGREGATO '!$C$5:$FA$287,149,0)</f>
        <v>0</v>
      </c>
      <c r="L291" s="128"/>
      <c r="M291" s="72">
        <f>VLOOKUP(C291,'[13]AGGREGATO '!$C$5:$FI$287,157,0)</f>
        <v>0</v>
      </c>
      <c r="N291" s="71"/>
      <c r="O291" s="72">
        <f t="shared" si="38"/>
        <v>0</v>
      </c>
      <c r="P291" s="128"/>
      <c r="Q291" s="70">
        <f>VLOOKUP(C291,'[13]AGGREGATO '!$C$5:$ES$287,143,0)</f>
        <v>73</v>
      </c>
      <c r="R291" s="128"/>
      <c r="S291" s="72">
        <f>VLOOKUP(C291,'[13]AGGREGATO '!$C$5:$EW$287,151,0)</f>
        <v>0</v>
      </c>
      <c r="T291" s="128"/>
      <c r="U291" s="72">
        <v>0</v>
      </c>
      <c r="V291" s="71"/>
      <c r="W291" s="197">
        <f t="shared" si="41"/>
        <v>73</v>
      </c>
      <c r="X291" s="128"/>
      <c r="Y291" s="72">
        <f>+I291-Q291</f>
        <v>-73</v>
      </c>
      <c r="Z291" s="128"/>
      <c r="AA291" s="72">
        <f>+K291-S291</f>
        <v>0</v>
      </c>
      <c r="AB291" s="128"/>
      <c r="AC291" s="72">
        <f>Y291-AA291</f>
        <v>-73</v>
      </c>
      <c r="AD291" s="71"/>
      <c r="AE291" s="72">
        <f t="shared" si="37"/>
        <v>-73</v>
      </c>
      <c r="AF291" s="127"/>
      <c r="AG291" s="76">
        <f t="shared" si="39"/>
        <v>-1</v>
      </c>
      <c r="AH291" s="127"/>
      <c r="AI291" s="77"/>
      <c r="AJ291" s="127"/>
      <c r="AK291" s="77"/>
      <c r="AL291" s="69"/>
      <c r="AM291" s="76">
        <f t="shared" si="40"/>
        <v>-1</v>
      </c>
    </row>
    <row r="292" spans="1:39" s="56" customFormat="1" ht="14.25" customHeight="1" outlineLevel="1">
      <c r="A292" s="132"/>
      <c r="B292" s="172">
        <v>0</v>
      </c>
      <c r="C292" s="173"/>
      <c r="D292" s="145"/>
      <c r="E292" s="135" t="s">
        <v>467</v>
      </c>
      <c r="F292" s="45">
        <v>0</v>
      </c>
      <c r="G292" s="46">
        <v>0</v>
      </c>
      <c r="H292" s="178"/>
      <c r="I292" s="136">
        <f>+I287</f>
        <v>495</v>
      </c>
      <c r="J292" s="174"/>
      <c r="K292" s="136">
        <f>+K287</f>
        <v>0</v>
      </c>
      <c r="L292" s="175"/>
      <c r="M292" s="136">
        <f>+M287</f>
        <v>0</v>
      </c>
      <c r="N292" s="175"/>
      <c r="O292" s="136">
        <f t="shared" si="38"/>
        <v>495</v>
      </c>
      <c r="P292" s="175"/>
      <c r="Q292" s="136">
        <f>+Q287</f>
        <v>495</v>
      </c>
      <c r="R292" s="174"/>
      <c r="S292" s="136">
        <f>+S287</f>
        <v>0</v>
      </c>
      <c r="T292" s="175"/>
      <c r="U292" s="136">
        <v>0</v>
      </c>
      <c r="V292" s="175"/>
      <c r="W292" s="202">
        <f>+W287</f>
        <v>495</v>
      </c>
      <c r="X292" s="179"/>
      <c r="Y292" s="136">
        <f>+Y287</f>
        <v>0</v>
      </c>
      <c r="Z292" s="175"/>
      <c r="AA292" s="136">
        <f>+AA287</f>
        <v>0</v>
      </c>
      <c r="AB292" s="175"/>
      <c r="AC292" s="176"/>
      <c r="AD292" s="175"/>
      <c r="AE292" s="136">
        <f t="shared" si="37"/>
        <v>0</v>
      </c>
      <c r="AF292" s="164"/>
      <c r="AG292" s="177">
        <f t="shared" si="39"/>
        <v>0</v>
      </c>
      <c r="AH292" s="164"/>
      <c r="AI292" s="135"/>
      <c r="AJ292" s="164"/>
      <c r="AK292" s="135"/>
      <c r="AL292" s="64"/>
      <c r="AM292" s="177">
        <f t="shared" si="40"/>
        <v>0</v>
      </c>
    </row>
    <row r="293" spans="1:39">
      <c r="I293" s="183"/>
      <c r="J293" s="183"/>
      <c r="K293" s="183"/>
      <c r="L293" s="183"/>
      <c r="M293" s="183"/>
      <c r="N293" s="183"/>
      <c r="O293" s="183"/>
      <c r="P293" s="183"/>
      <c r="Q293" s="183"/>
      <c r="R293" s="183"/>
      <c r="S293" s="183"/>
      <c r="T293" s="183"/>
      <c r="U293" s="183"/>
      <c r="V293" s="183"/>
      <c r="W293" s="204"/>
      <c r="X293" s="183"/>
      <c r="Y293" s="183"/>
      <c r="Z293" s="183"/>
      <c r="AA293" s="183"/>
      <c r="AB293" s="183"/>
      <c r="AC293" s="183"/>
      <c r="AD293" s="183"/>
      <c r="AE293" s="183"/>
      <c r="AF293" s="183"/>
      <c r="AG293" s="183"/>
      <c r="AH293" s="183"/>
      <c r="AI293" s="183"/>
      <c r="AJ293" s="183"/>
      <c r="AK293" s="183"/>
      <c r="AL293" s="183"/>
      <c r="AM293" s="183"/>
    </row>
    <row r="294" spans="1:39">
      <c r="E294" s="186" t="s">
        <v>451</v>
      </c>
      <c r="I294" s="187">
        <f>+I173</f>
        <v>349322</v>
      </c>
      <c r="K294" s="187">
        <f>+K173</f>
        <v>528898</v>
      </c>
      <c r="M294" s="187">
        <f>+M173</f>
        <v>-189639</v>
      </c>
      <c r="O294" s="187">
        <f>+O173</f>
        <v>688581</v>
      </c>
      <c r="Q294" s="187">
        <f>+Q173</f>
        <v>264142</v>
      </c>
      <c r="S294" s="187">
        <f>+S173</f>
        <v>370780</v>
      </c>
      <c r="U294" s="187">
        <v>-82231</v>
      </c>
      <c r="V294" s="7"/>
      <c r="W294" s="205">
        <f>+W173</f>
        <v>552691</v>
      </c>
      <c r="Y294" s="187">
        <f>+Y173</f>
        <v>85180</v>
      </c>
      <c r="AA294" s="187">
        <f>+AA173</f>
        <v>158118</v>
      </c>
      <c r="AE294" s="187">
        <f>+AE173</f>
        <v>135890</v>
      </c>
    </row>
    <row r="295" spans="1:39">
      <c r="E295" s="186" t="s">
        <v>723</v>
      </c>
      <c r="I295" s="187">
        <f>+I286</f>
        <v>349322</v>
      </c>
      <c r="K295" s="187">
        <f>+K286</f>
        <v>528897.92078999965</v>
      </c>
      <c r="M295" s="187">
        <f>+M286</f>
        <v>-189639</v>
      </c>
      <c r="O295" s="187">
        <f>+O286</f>
        <v>688580.92078999965</v>
      </c>
      <c r="Q295" s="187">
        <f>+Q286</f>
        <v>264142</v>
      </c>
      <c r="S295" s="187">
        <f>+S286</f>
        <v>370780</v>
      </c>
      <c r="U295" s="187">
        <v>-82231</v>
      </c>
      <c r="V295" s="7"/>
      <c r="W295" s="205">
        <f>+W286</f>
        <v>552691</v>
      </c>
      <c r="Y295" s="187">
        <f>+Y286</f>
        <v>85180</v>
      </c>
      <c r="AA295" s="187">
        <f>+AA286</f>
        <v>158117.92078999971</v>
      </c>
      <c r="AE295" s="187">
        <f>+AE286</f>
        <v>135889.92078999965</v>
      </c>
    </row>
    <row r="296" spans="1:39">
      <c r="E296" s="186" t="s">
        <v>739</v>
      </c>
      <c r="I296" s="187">
        <f>+I294-I295</f>
        <v>0</v>
      </c>
      <c r="K296" s="187">
        <f>+K294-K295</f>
        <v>7.9210000345483422E-2</v>
      </c>
      <c r="M296" s="187">
        <f>+M294-M295</f>
        <v>0</v>
      </c>
      <c r="O296" s="187">
        <f>+O294-O295</f>
        <v>7.9210000345483422E-2</v>
      </c>
      <c r="Q296" s="187">
        <f>+Q294-Q295</f>
        <v>0</v>
      </c>
      <c r="S296" s="187">
        <f>+S294-S295</f>
        <v>0</v>
      </c>
      <c r="U296" s="187">
        <v>0</v>
      </c>
      <c r="V296" s="7"/>
      <c r="W296" s="205">
        <f>+W294-W295</f>
        <v>0</v>
      </c>
      <c r="Y296" s="187">
        <f>+Y294-Y295</f>
        <v>0</v>
      </c>
      <c r="AA296" s="187">
        <f>+AA294-AA295</f>
        <v>7.9210000287275761E-2</v>
      </c>
      <c r="AE296" s="187">
        <f>+AE294-AE295</f>
        <v>7.9210000345483422E-2</v>
      </c>
    </row>
    <row r="297" spans="1:39">
      <c r="O297" s="8"/>
      <c r="U297" s="8"/>
      <c r="V297" s="7"/>
      <c r="W297" s="206"/>
    </row>
    <row r="298" spans="1:39">
      <c r="E298" s="186" t="s">
        <v>740</v>
      </c>
      <c r="I298" s="187">
        <f>+I179</f>
        <v>495</v>
      </c>
      <c r="K298" s="187">
        <f>+K179</f>
        <v>0</v>
      </c>
      <c r="M298" s="187">
        <f>+M179</f>
        <v>0</v>
      </c>
      <c r="O298" s="187">
        <f>+O179</f>
        <v>495</v>
      </c>
      <c r="Q298" s="187">
        <f>+Q179</f>
        <v>495</v>
      </c>
      <c r="S298" s="187">
        <f>+S179</f>
        <v>0</v>
      </c>
      <c r="U298" s="187">
        <v>0</v>
      </c>
      <c r="V298" s="7"/>
      <c r="W298" s="205">
        <f>+W179</f>
        <v>495</v>
      </c>
      <c r="Y298" s="187">
        <f>+Y179</f>
        <v>0</v>
      </c>
      <c r="AA298" s="187">
        <f>+AA179</f>
        <v>0</v>
      </c>
    </row>
    <row r="299" spans="1:39">
      <c r="E299" s="186" t="s">
        <v>741</v>
      </c>
      <c r="I299" s="187">
        <f>+I292</f>
        <v>495</v>
      </c>
      <c r="K299" s="187">
        <f>+K292</f>
        <v>0</v>
      </c>
      <c r="M299" s="187">
        <f>+M292</f>
        <v>0</v>
      </c>
      <c r="O299" s="187">
        <f>+O292</f>
        <v>495</v>
      </c>
      <c r="Q299" s="187">
        <f>+Q292</f>
        <v>495</v>
      </c>
      <c r="S299" s="187">
        <f>+S292</f>
        <v>0</v>
      </c>
      <c r="U299" s="187">
        <v>0</v>
      </c>
      <c r="V299" s="7"/>
      <c r="W299" s="205">
        <f>+W292</f>
        <v>495</v>
      </c>
      <c r="Y299" s="187">
        <f>+Y292</f>
        <v>0</v>
      </c>
      <c r="AA299" s="187">
        <f>+AA292</f>
        <v>0</v>
      </c>
    </row>
    <row r="300" spans="1:39">
      <c r="E300" s="186" t="s">
        <v>739</v>
      </c>
      <c r="I300" s="187">
        <f>+I298-I299</f>
        <v>0</v>
      </c>
      <c r="K300" s="187">
        <f>+K298-K299</f>
        <v>0</v>
      </c>
      <c r="M300" s="187">
        <f>+M298-M299</f>
        <v>0</v>
      </c>
      <c r="O300" s="187">
        <f>+O298-O299</f>
        <v>0</v>
      </c>
      <c r="Q300" s="187">
        <f>+Q298-Q299</f>
        <v>0</v>
      </c>
      <c r="S300" s="187">
        <f>+S298-S299</f>
        <v>0</v>
      </c>
      <c r="U300" s="187">
        <v>0</v>
      </c>
      <c r="V300" s="7"/>
      <c r="W300" s="205">
        <f>+W298-W299</f>
        <v>0</v>
      </c>
      <c r="Y300" s="187">
        <f>+Y298-Y299</f>
        <v>0</v>
      </c>
      <c r="AA300" s="187">
        <f>+AA298-AA299</f>
        <v>0</v>
      </c>
    </row>
  </sheetData>
  <mergeCells count="4">
    <mergeCell ref="I1:O1"/>
    <mergeCell ref="Q1:W1"/>
    <mergeCell ref="Y1:AE1"/>
    <mergeCell ref="AG1:AM1"/>
  </mergeCells>
  <printOptions horizontalCentered="1"/>
  <pageMargins left="0.22" right="0.19" top="1.1417322834645669" bottom="1.6141732283464567" header="0.31496062992125984" footer="0.31496062992125984"/>
  <pageSetup paperSize="8" scale="71" pageOrder="overThenDown" orientation="portrait" r:id="rId1"/>
  <rowBreaks count="2" manualBreakCount="2">
    <brk id="120" min="2" max="38" man="1"/>
    <brk id="237" min="2" max="38" man="1"/>
  </rowBreaks>
  <colBreaks count="1" manualBreakCount="1">
    <brk id="39" max="2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Rendiconto GSA 2014 </vt:lpstr>
      <vt:lpstr>Rendiconto GSA 2013 rimodulato</vt:lpstr>
      <vt:lpstr>SP CONSOLIDATO 2013 e 2012</vt:lpstr>
      <vt:lpstr>SP CONSOLIDATO 2012 e 2011</vt:lpstr>
      <vt:lpstr>'Rendiconto GSA 2013 rimodulato'!Area_stampa</vt:lpstr>
      <vt:lpstr>'Rendiconto GSA 2014 '!Area_stampa</vt:lpstr>
      <vt:lpstr>'SP CONSOLIDATO 2012 e 2011'!Area_stampa</vt:lpstr>
      <vt:lpstr>'SP CONSOLIDATO 2013 e 2012'!Area_stampa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2015-07-03T09:17:01Z</cp:lastPrinted>
  <dcterms:created xsi:type="dcterms:W3CDTF">2014-07-04T07:29:49Z</dcterms:created>
  <dcterms:modified xsi:type="dcterms:W3CDTF">2015-07-03T09:17:06Z</dcterms:modified>
</cp:coreProperties>
</file>